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Sevac_2026\PARA PUBLICAR\3. INFORMACIÓN PRESUPUESTAL\"/>
    </mc:Choice>
  </mc:AlternateContent>
  <bookViews>
    <workbookView xWindow="0" yWindow="0" windowWidth="28800" windowHeight="12435"/>
  </bookViews>
  <sheets>
    <sheet name="IP-09 Consolidado" sheetId="8" r:id="rId1"/>
    <sheet name="IP-09 Part Fed" sheetId="3" state="hidden" r:id="rId2"/>
    <sheet name="IP-09 Rec Fis" sheetId="6" state="hidden" r:id="rId3"/>
    <sheet name="IP-09 FORTAMUN" sheetId="4" state="hidden" r:id="rId4"/>
    <sheet name="IP-09 FAISM" sheetId="5" state="hidden" r:id="rId5"/>
    <sheet name="IP-9 Caminos" sheetId="7" state="hidden" r:id="rId6"/>
  </sheets>
  <externalReferences>
    <externalReference r:id="rId7"/>
    <externalReference r:id="rId8"/>
    <externalReference r:id="rId9"/>
    <externalReference r:id="rId10"/>
  </externalReferences>
  <definedNames>
    <definedName name="_xlnm._FilterDatabase" localSheetId="0" hidden="1">'IP-09 Consolidado'!$A$10:$WVR$560</definedName>
    <definedName name="_xlnm._FilterDatabase" localSheetId="4" hidden="1">'IP-09 FAISM'!$A$10:$WVP$560</definedName>
    <definedName name="_xlnm._FilterDatabase" localSheetId="3" hidden="1">'IP-09 FORTAMUN'!$A$10:$WVR$560</definedName>
    <definedName name="_xlnm._FilterDatabase" localSheetId="1" hidden="1">'IP-09 Part Fed'!$A$10:$WVR$560</definedName>
    <definedName name="_xlnm._FilterDatabase" localSheetId="2" hidden="1">'IP-09 Rec Fis'!$A$10:$WVR$560</definedName>
    <definedName name="_xlnm._FilterDatabase" localSheetId="5" hidden="1">'IP-9 Caminos'!$A$10:$WVR$524</definedName>
    <definedName name="A">#REF!</definedName>
    <definedName name="aaa">#REF!</definedName>
    <definedName name="AGUA">#REF!</definedName>
    <definedName name="agua2">#REF!</definedName>
    <definedName name="_xlnm.Print_Area" localSheetId="0">'IP-09 Consolidado'!$A$1:$J$571</definedName>
    <definedName name="_xlnm.Print_Area" localSheetId="4">'IP-09 FAISM'!$A$1:$J$574</definedName>
    <definedName name="_xlnm.Print_Area" localSheetId="3">'IP-09 FORTAMUN'!$A$1:$J$573</definedName>
    <definedName name="_xlnm.Print_Area" localSheetId="1">'IP-09 Part Fed'!$A$1:$J$581</definedName>
    <definedName name="_xlnm.Print_Area" localSheetId="2">'IP-09 Rec Fis'!$A$1:$J$567</definedName>
    <definedName name="_xlnm.Print_Area" localSheetId="5">'IP-9 Caminos'!$A$1:$J$548</definedName>
    <definedName name="ASD">#REF!</definedName>
    <definedName name="ASDF">#REF!</definedName>
    <definedName name="ASDFG">'[1]ANEXO 4'!#REF!</definedName>
    <definedName name="ASS">#REF!</definedName>
    <definedName name="AULA">#REF!</definedName>
    <definedName name="BAÑOS">#REF!</definedName>
    <definedName name="BARDA">#REF!</definedName>
    <definedName name="CALLES">#REF!</definedName>
    <definedName name="CANCHA">#REF!</definedName>
    <definedName name="CASA">#REF!</definedName>
    <definedName name="casa2">#REF!</definedName>
    <definedName name="CENTRO">#REF!</definedName>
    <definedName name="CUMPLE" localSheetId="0">#REF!</definedName>
    <definedName name="CUMPLE" localSheetId="4">#REF!</definedName>
    <definedName name="CUMPLE" localSheetId="3">#REF!</definedName>
    <definedName name="CUMPLE" localSheetId="1">#REF!</definedName>
    <definedName name="CUMPLE" localSheetId="2">#REF!</definedName>
    <definedName name="CUMPLE" localSheetId="5">#REF!</definedName>
    <definedName name="CUMPLE">#REF!</definedName>
    <definedName name="DI">[2]Datos!$B$102:$B$109</definedName>
    <definedName name="DIM" localSheetId="0">#REF!</definedName>
    <definedName name="DIM" localSheetId="4">#REF!</definedName>
    <definedName name="DIM" localSheetId="3">#REF!</definedName>
    <definedName name="DIM" localSheetId="1">#REF!</definedName>
    <definedName name="DIM" localSheetId="2">#REF!</definedName>
    <definedName name="DIM" localSheetId="5">#REF!</definedName>
    <definedName name="DIM">#REF!</definedName>
    <definedName name="DRENAJE">#REF!</definedName>
    <definedName name="EyO" localSheetId="0">[3]Dictamen!$B$16:$C$1012</definedName>
    <definedName name="EyO" localSheetId="4">[3]Dictamen!$B$16:$C$1012</definedName>
    <definedName name="EyO" localSheetId="3">[3]Dictamen!$B$16:$C$1012</definedName>
    <definedName name="EyO" localSheetId="1">[3]Dictamen!$B$16:$C$1012</definedName>
    <definedName name="EyO" localSheetId="2">[3]Dictamen!$B$16:$C$1012</definedName>
    <definedName name="EyO" localSheetId="5">[3]Dictamen!$B$16:$C$1012</definedName>
    <definedName name="EyO">[4]Dictamen!$B$16:$C$1012</definedName>
    <definedName name="G.I.">[1]LISTAS!$D$4:$D$9</definedName>
    <definedName name="GENERAL" localSheetId="0">#REF!</definedName>
    <definedName name="GENERAL" localSheetId="4">#REF!</definedName>
    <definedName name="GENERAL" localSheetId="3">#REF!</definedName>
    <definedName name="GENERAL" localSheetId="1">#REF!</definedName>
    <definedName name="GENERAL" localSheetId="2">#REF!</definedName>
    <definedName name="GENERAL" localSheetId="5">#REF!</definedName>
    <definedName name="GENERAL">#REF!</definedName>
    <definedName name="GI">[2]Datos!$B$95:$B$99</definedName>
    <definedName name="NN">#REF!</definedName>
    <definedName name="OPINION" localSheetId="0">[3]Dictamen!$B$6:$C$11</definedName>
    <definedName name="OPINION" localSheetId="4">[3]Dictamen!$B$6:$C$11</definedName>
    <definedName name="OPINION" localSheetId="3">[3]Dictamen!$B$6:$C$11</definedName>
    <definedName name="OPINION" localSheetId="1">[3]Dictamen!$B$6:$C$11</definedName>
    <definedName name="OPINION" localSheetId="2">[3]Dictamen!$B$6:$C$11</definedName>
    <definedName name="OPINION" localSheetId="5">[3]Dictamen!$B$6:$C$11</definedName>
    <definedName name="OPINION">[4]Dictamen!$B$6:$C$11</definedName>
    <definedName name="presidencia">#REF!</definedName>
    <definedName name="PRODIM" localSheetId="0">'[1]ANEXO 4'!#REF!</definedName>
    <definedName name="PRODIM" localSheetId="4">'[1]ANEXO 4'!#REF!</definedName>
    <definedName name="PRODIM" localSheetId="3">'[1]ANEXO 4'!#REF!</definedName>
    <definedName name="PRODIM" localSheetId="1">'[1]ANEXO 4'!#REF!</definedName>
    <definedName name="PRODIM" localSheetId="2">'[1]ANEXO 4'!#REF!</definedName>
    <definedName name="PRODIM" localSheetId="5">'[1]ANEXO 4'!#REF!</definedName>
    <definedName name="PRODIM">'[1]ANEXO 4'!#REF!</definedName>
    <definedName name="PRODIMDF">[1]LISTAS!$B$4:$B$11</definedName>
    <definedName name="Q">#REF!</definedName>
    <definedName name="RASTREO">#REF!</definedName>
    <definedName name="REPETIDO">#REF!</definedName>
    <definedName name="REVESTIDO">#REF!</definedName>
    <definedName name="Rubro">[2]Datos!$M$2:$M$8</definedName>
    <definedName name="rvtwgwt4c" localSheetId="0">#REF!</definedName>
    <definedName name="rvtwgwt4c" localSheetId="4">#REF!</definedName>
    <definedName name="rvtwgwt4c" localSheetId="3">#REF!</definedName>
    <definedName name="rvtwgwt4c" localSheetId="1">#REF!</definedName>
    <definedName name="rvtwgwt4c" localSheetId="2">#REF!</definedName>
    <definedName name="rvtwgwt4c" localSheetId="5">#REF!</definedName>
    <definedName name="rvtwgwt4c">#REF!</definedName>
    <definedName name="S" localSheetId="0">#REF!</definedName>
    <definedName name="S" localSheetId="4">#REF!</definedName>
    <definedName name="S" localSheetId="3">#REF!</definedName>
    <definedName name="S" localSheetId="1">#REF!</definedName>
    <definedName name="S" localSheetId="2">#REF!</definedName>
    <definedName name="S" localSheetId="5">#REF!</definedName>
    <definedName name="S">#REF!</definedName>
    <definedName name="SA">#REF!</definedName>
    <definedName name="SDD" localSheetId="0">#REF!</definedName>
    <definedName name="SDD" localSheetId="4">#REF!</definedName>
    <definedName name="SDD" localSheetId="3">#REF!</definedName>
    <definedName name="SDD" localSheetId="1">#REF!</definedName>
    <definedName name="SDD" localSheetId="2">#REF!</definedName>
    <definedName name="SDD" localSheetId="5">#REF!</definedName>
    <definedName name="SDD">#REF!</definedName>
    <definedName name="SDF">#REF!</definedName>
    <definedName name="SiNo">'[2]Anexo 4A'!$X$2:$X$3</definedName>
    <definedName name="ssssssssssss">#REF!</definedName>
    <definedName name="TECHUMBRE">#REF!</definedName>
    <definedName name="TEMPLO">#REF!</definedName>
    <definedName name="_xlnm.Print_Titles" localSheetId="0">'IP-09 Consolidado'!$1:$10</definedName>
    <definedName name="_xlnm.Print_Titles" localSheetId="4">'IP-09 FAISM'!$1:$10</definedName>
    <definedName name="_xlnm.Print_Titles" localSheetId="3">'IP-09 FORTAMUN'!$1:$10</definedName>
    <definedName name="_xlnm.Print_Titles" localSheetId="1">'IP-09 Part Fed'!$1:$10</definedName>
    <definedName name="_xlnm.Print_Titles" localSheetId="2">'IP-09 Rec Fis'!$1:$10</definedName>
    <definedName name="_xlnm.Print_Titles" localSheetId="5">'IP-9 Caminos'!$1:$10</definedName>
    <definedName name="_xlnm.Print_Titles">#REF!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354" i="8" l="1"/>
  <c r="E355" i="4"/>
  <c r="H257" i="3"/>
  <c r="G257" i="3"/>
  <c r="F257" i="3"/>
  <c r="E257" i="3"/>
  <c r="E11" i="3"/>
  <c r="G515" i="4"/>
  <c r="J515" i="4" s="1"/>
  <c r="G503" i="4"/>
  <c r="J503" i="4" s="1"/>
  <c r="G502" i="4"/>
  <c r="J502" i="4" s="1"/>
  <c r="G501" i="4"/>
  <c r="J501" i="4" s="1"/>
  <c r="G500" i="4"/>
  <c r="J500" i="4" s="1"/>
  <c r="G499" i="4"/>
  <c r="J499" i="4" s="1"/>
  <c r="G498" i="4"/>
  <c r="J498" i="4" s="1"/>
  <c r="G497" i="4"/>
  <c r="J497" i="4" s="1"/>
  <c r="G496" i="4"/>
  <c r="J496" i="4" s="1"/>
  <c r="G495" i="4"/>
  <c r="J495" i="4" s="1"/>
  <c r="G494" i="4"/>
  <c r="J494" i="4" s="1"/>
  <c r="G493" i="4"/>
  <c r="J493" i="4" s="1"/>
  <c r="G492" i="4"/>
  <c r="J492" i="4" s="1"/>
  <c r="G513" i="6"/>
  <c r="J513" i="6" s="1"/>
  <c r="G514" i="6"/>
  <c r="J514" i="6" s="1"/>
  <c r="G503" i="6"/>
  <c r="J503" i="6" s="1"/>
  <c r="G502" i="6"/>
  <c r="J502" i="6" s="1"/>
  <c r="G501" i="6"/>
  <c r="J501" i="6" s="1"/>
  <c r="J500" i="6"/>
  <c r="G500" i="6"/>
  <c r="G499" i="6"/>
  <c r="J499" i="6" s="1"/>
  <c r="J498" i="6"/>
  <c r="G498" i="6"/>
  <c r="G497" i="6"/>
  <c r="J497" i="6" s="1"/>
  <c r="G496" i="6"/>
  <c r="J496" i="6" s="1"/>
  <c r="G495" i="6"/>
  <c r="J495" i="6" s="1"/>
  <c r="J494" i="6"/>
  <c r="G494" i="6"/>
  <c r="G493" i="6"/>
  <c r="J493" i="6" s="1"/>
  <c r="G513" i="3"/>
  <c r="J513" i="3" s="1"/>
  <c r="G512" i="3"/>
  <c r="J512" i="3" s="1"/>
  <c r="G511" i="3"/>
  <c r="J511" i="3" s="1"/>
  <c r="G507" i="3"/>
  <c r="J507" i="3" s="1"/>
  <c r="G506" i="3"/>
  <c r="J506" i="3" s="1"/>
  <c r="G505" i="3"/>
  <c r="J505" i="3" s="1"/>
  <c r="G504" i="3"/>
  <c r="J504" i="3" s="1"/>
  <c r="G503" i="3"/>
  <c r="J503" i="3" s="1"/>
  <c r="G502" i="3"/>
  <c r="J502" i="3" s="1"/>
  <c r="G514" i="3"/>
  <c r="J514" i="3" s="1"/>
  <c r="G510" i="3"/>
  <c r="J510" i="3" s="1"/>
  <c r="G515" i="3"/>
  <c r="J515" i="3" s="1"/>
  <c r="G509" i="3"/>
  <c r="J509" i="3" s="1"/>
  <c r="E417" i="5"/>
  <c r="E405" i="5"/>
  <c r="G517" i="5"/>
  <c r="J517" i="5" s="1"/>
  <c r="G515" i="5"/>
  <c r="J515" i="5" s="1"/>
  <c r="G516" i="5"/>
  <c r="J516" i="5" s="1"/>
  <c r="G514" i="5"/>
  <c r="J514" i="5" s="1"/>
  <c r="G513" i="5"/>
  <c r="J513" i="5" s="1"/>
  <c r="G512" i="5"/>
  <c r="J512" i="5" s="1"/>
  <c r="G511" i="5"/>
  <c r="J511" i="5" s="1"/>
  <c r="G510" i="5"/>
  <c r="J510" i="5" s="1"/>
  <c r="G509" i="5"/>
  <c r="J509" i="5" s="1"/>
  <c r="G508" i="5"/>
  <c r="J508" i="5" s="1"/>
  <c r="G506" i="5"/>
  <c r="J506" i="5" s="1"/>
  <c r="G507" i="5"/>
  <c r="J507" i="5" s="1"/>
  <c r="G505" i="5"/>
  <c r="J505" i="5" s="1"/>
  <c r="E410" i="5"/>
  <c r="H429" i="3" l="1"/>
  <c r="F429" i="3"/>
  <c r="I429" i="3"/>
  <c r="E429" i="3"/>
  <c r="G504" i="5"/>
  <c r="J504" i="5" s="1"/>
  <c r="G503" i="5"/>
  <c r="J503" i="5" s="1"/>
  <c r="G516" i="4"/>
  <c r="J516" i="4" s="1"/>
  <c r="G517" i="4"/>
  <c r="J517" i="4" s="1"/>
  <c r="G517" i="6"/>
  <c r="J517" i="6" s="1"/>
  <c r="G516" i="6"/>
  <c r="J516" i="6" s="1"/>
  <c r="G517" i="3"/>
  <c r="J517" i="3" s="1"/>
  <c r="G516" i="3"/>
  <c r="J516" i="3" s="1"/>
  <c r="E357" i="4" l="1"/>
  <c r="F366" i="4"/>
  <c r="F364" i="5"/>
  <c r="H364" i="5"/>
  <c r="I364" i="5"/>
  <c r="E364" i="5"/>
  <c r="F364" i="4"/>
  <c r="H364" i="4"/>
  <c r="I364" i="4"/>
  <c r="E364" i="4"/>
  <c r="F364" i="6"/>
  <c r="H364" i="6"/>
  <c r="I364" i="6"/>
  <c r="E364" i="6"/>
  <c r="F364" i="3"/>
  <c r="H364" i="3"/>
  <c r="I364" i="3"/>
  <c r="E366" i="3"/>
  <c r="E364" i="3"/>
  <c r="G365" i="3"/>
  <c r="J365" i="3" s="1"/>
  <c r="J364" i="3" s="1"/>
  <c r="G365" i="6"/>
  <c r="J365" i="6" s="1"/>
  <c r="J364" i="6" s="1"/>
  <c r="G365" i="5"/>
  <c r="J365" i="5" s="1"/>
  <c r="J364" i="5" s="1"/>
  <c r="G365" i="4"/>
  <c r="J365" i="4" s="1"/>
  <c r="J364" i="4" s="1"/>
  <c r="G136" i="5"/>
  <c r="J136" i="5" s="1"/>
  <c r="I135" i="5"/>
  <c r="H135" i="5"/>
  <c r="F135" i="5"/>
  <c r="E135" i="5"/>
  <c r="G136" i="4"/>
  <c r="I135" i="4"/>
  <c r="H135" i="4"/>
  <c r="F135" i="4"/>
  <c r="E135" i="4"/>
  <c r="G136" i="3"/>
  <c r="J136" i="3" s="1"/>
  <c r="G136" i="6"/>
  <c r="J136" i="6" s="1"/>
  <c r="I135" i="6"/>
  <c r="H135" i="6"/>
  <c r="F135" i="6"/>
  <c r="E135" i="6"/>
  <c r="G135" i="6" s="1"/>
  <c r="I135" i="3"/>
  <c r="H135" i="3"/>
  <c r="F135" i="3"/>
  <c r="E135" i="3"/>
  <c r="G135" i="3" s="1"/>
  <c r="J135" i="3" s="1"/>
  <c r="G105" i="5"/>
  <c r="J105" i="5" s="1"/>
  <c r="G105" i="4"/>
  <c r="J105" i="4" s="1"/>
  <c r="G105" i="6"/>
  <c r="J105" i="6" s="1"/>
  <c r="G105" i="3"/>
  <c r="J105" i="3" s="1"/>
  <c r="G135" i="4" l="1"/>
  <c r="G135" i="5"/>
  <c r="J135" i="5" s="1"/>
  <c r="G364" i="5"/>
  <c r="G364" i="6"/>
  <c r="G364" i="3"/>
  <c r="G364" i="4"/>
  <c r="J135" i="6"/>
  <c r="I257" i="3" l="1"/>
  <c r="E257" i="6"/>
  <c r="F257" i="6"/>
  <c r="H257" i="6"/>
  <c r="I257" i="6"/>
  <c r="F257" i="4"/>
  <c r="H257" i="4"/>
  <c r="I257" i="4"/>
  <c r="E257" i="4"/>
  <c r="F257" i="5"/>
  <c r="H257" i="5"/>
  <c r="I257" i="5"/>
  <c r="E257" i="5"/>
  <c r="E262" i="5"/>
  <c r="G260" i="5"/>
  <c r="J260" i="5" s="1"/>
  <c r="G260" i="4"/>
  <c r="J260" i="4" s="1"/>
  <c r="G260" i="6"/>
  <c r="J260" i="6" s="1"/>
  <c r="G260" i="3"/>
  <c r="J260" i="3" s="1"/>
  <c r="G474" i="5" l="1"/>
  <c r="J474" i="5" s="1"/>
  <c r="G502" i="5"/>
  <c r="J502" i="5" s="1"/>
  <c r="G474" i="6"/>
  <c r="J474" i="6" s="1"/>
  <c r="G514" i="4"/>
  <c r="J514" i="4" s="1"/>
  <c r="G515" i="6"/>
  <c r="G474" i="3"/>
  <c r="J474" i="3" s="1"/>
  <c r="G508" i="3"/>
  <c r="J508" i="3" s="1"/>
  <c r="J515" i="6"/>
  <c r="J474" i="4"/>
  <c r="I429" i="5"/>
  <c r="H429" i="5"/>
  <c r="G518" i="5"/>
  <c r="J518" i="5" s="1"/>
  <c r="G501" i="5"/>
  <c r="J501" i="5" s="1"/>
  <c r="G500" i="5"/>
  <c r="J500" i="5" s="1"/>
  <c r="G499" i="5"/>
  <c r="J499" i="5" s="1"/>
  <c r="G498" i="5"/>
  <c r="J498" i="5" s="1"/>
  <c r="G497" i="5"/>
  <c r="J497" i="5" s="1"/>
  <c r="G496" i="5"/>
  <c r="J496" i="5" s="1"/>
  <c r="G495" i="5"/>
  <c r="J495" i="5" s="1"/>
  <c r="G494" i="5"/>
  <c r="J494" i="5" s="1"/>
  <c r="G493" i="5"/>
  <c r="J493" i="5" s="1"/>
  <c r="G492" i="5"/>
  <c r="J492" i="5" s="1"/>
  <c r="G491" i="5"/>
  <c r="J491" i="5" s="1"/>
  <c r="G490" i="5"/>
  <c r="J490" i="5" s="1"/>
  <c r="G489" i="5"/>
  <c r="J489" i="5" s="1"/>
  <c r="G488" i="5"/>
  <c r="J488" i="5" s="1"/>
  <c r="G487" i="5"/>
  <c r="J487" i="5" s="1"/>
  <c r="G486" i="5"/>
  <c r="J486" i="5" s="1"/>
  <c r="G485" i="5"/>
  <c r="J485" i="5" s="1"/>
  <c r="G484" i="5"/>
  <c r="J484" i="5" s="1"/>
  <c r="G518" i="4"/>
  <c r="J518" i="4" s="1"/>
  <c r="G513" i="4"/>
  <c r="J513" i="4" s="1"/>
  <c r="G512" i="4"/>
  <c r="J512" i="4" s="1"/>
  <c r="G511" i="4"/>
  <c r="J511" i="4" s="1"/>
  <c r="G510" i="4"/>
  <c r="J510" i="4" s="1"/>
  <c r="G509" i="4"/>
  <c r="J509" i="4" s="1"/>
  <c r="G508" i="4"/>
  <c r="J508" i="4" s="1"/>
  <c r="G507" i="4"/>
  <c r="J507" i="4" s="1"/>
  <c r="G506" i="4"/>
  <c r="J506" i="4" s="1"/>
  <c r="G505" i="4"/>
  <c r="J505" i="4" s="1"/>
  <c r="G504" i="4"/>
  <c r="J504" i="4" s="1"/>
  <c r="G491" i="4"/>
  <c r="J491" i="4" s="1"/>
  <c r="G490" i="4"/>
  <c r="J490" i="4" s="1"/>
  <c r="G489" i="4"/>
  <c r="J489" i="4" s="1"/>
  <c r="G488" i="4"/>
  <c r="J488" i="4" s="1"/>
  <c r="G487" i="4"/>
  <c r="J487" i="4" s="1"/>
  <c r="G486" i="4"/>
  <c r="J486" i="4" s="1"/>
  <c r="G485" i="4"/>
  <c r="J485" i="4" s="1"/>
  <c r="G484" i="4"/>
  <c r="J484" i="4" s="1"/>
  <c r="G518" i="6"/>
  <c r="J518" i="6" s="1"/>
  <c r="G512" i="6"/>
  <c r="J512" i="6" s="1"/>
  <c r="G511" i="6"/>
  <c r="J511" i="6" s="1"/>
  <c r="G510" i="6"/>
  <c r="J510" i="6" s="1"/>
  <c r="G509" i="6"/>
  <c r="J509" i="6" s="1"/>
  <c r="G508" i="6"/>
  <c r="J508" i="6" s="1"/>
  <c r="G507" i="6"/>
  <c r="J507" i="6" s="1"/>
  <c r="G506" i="6"/>
  <c r="J506" i="6" s="1"/>
  <c r="G505" i="6"/>
  <c r="J505" i="6" s="1"/>
  <c r="G504" i="6"/>
  <c r="J504" i="6" s="1"/>
  <c r="G492" i="6"/>
  <c r="J492" i="6" s="1"/>
  <c r="G491" i="6"/>
  <c r="J491" i="6" s="1"/>
  <c r="G490" i="6"/>
  <c r="J490" i="6" s="1"/>
  <c r="G489" i="6"/>
  <c r="J489" i="6" s="1"/>
  <c r="G488" i="6"/>
  <c r="J488" i="6" s="1"/>
  <c r="G487" i="6"/>
  <c r="J487" i="6" s="1"/>
  <c r="G486" i="6"/>
  <c r="J486" i="6" s="1"/>
  <c r="G485" i="6"/>
  <c r="J485" i="6" s="1"/>
  <c r="G484" i="6"/>
  <c r="J484" i="6" s="1"/>
  <c r="G518" i="3"/>
  <c r="J518" i="3" s="1"/>
  <c r="G501" i="3"/>
  <c r="J501" i="3" s="1"/>
  <c r="G500" i="3"/>
  <c r="J500" i="3" s="1"/>
  <c r="G499" i="3"/>
  <c r="J499" i="3" s="1"/>
  <c r="G498" i="3"/>
  <c r="J498" i="3" s="1"/>
  <c r="G497" i="3"/>
  <c r="J497" i="3" s="1"/>
  <c r="G496" i="3"/>
  <c r="J496" i="3" s="1"/>
  <c r="G495" i="3"/>
  <c r="J495" i="3" s="1"/>
  <c r="G494" i="3"/>
  <c r="J494" i="3" s="1"/>
  <c r="G493" i="3"/>
  <c r="J493" i="3" s="1"/>
  <c r="G492" i="3"/>
  <c r="J492" i="3" s="1"/>
  <c r="G491" i="3"/>
  <c r="J491" i="3" s="1"/>
  <c r="G490" i="3"/>
  <c r="J490" i="3" s="1"/>
  <c r="G489" i="3"/>
  <c r="J489" i="3" s="1"/>
  <c r="G488" i="3"/>
  <c r="J488" i="3" s="1"/>
  <c r="G487" i="3"/>
  <c r="J487" i="3" s="1"/>
  <c r="G486" i="3"/>
  <c r="J486" i="3" s="1"/>
  <c r="G485" i="3"/>
  <c r="J485" i="3" s="1"/>
  <c r="G484" i="3"/>
  <c r="J484" i="3" s="1"/>
  <c r="G428" i="5"/>
  <c r="J428" i="5" s="1"/>
  <c r="G428" i="4"/>
  <c r="J428" i="4" s="1"/>
  <c r="G428" i="6"/>
  <c r="J428" i="6" s="1"/>
  <c r="G428" i="3"/>
  <c r="J428" i="3" s="1"/>
  <c r="F148" i="3" l="1"/>
  <c r="G131" i="3"/>
  <c r="G122" i="3"/>
  <c r="G117" i="3"/>
  <c r="J117" i="3" s="1"/>
  <c r="G117" i="5"/>
  <c r="J117" i="5" s="1"/>
  <c r="G117" i="4"/>
  <c r="J117" i="4" s="1"/>
  <c r="G117" i="6"/>
  <c r="J117" i="6"/>
  <c r="I115" i="6"/>
  <c r="H115" i="6"/>
  <c r="F115" i="6"/>
  <c r="I115" i="4"/>
  <c r="H115" i="4"/>
  <c r="F115" i="4"/>
  <c r="I115" i="5"/>
  <c r="H115" i="5"/>
  <c r="F115" i="5"/>
  <c r="I115" i="3"/>
  <c r="H115" i="3"/>
  <c r="F115" i="3"/>
  <c r="E115" i="6"/>
  <c r="E115" i="4"/>
  <c r="E115" i="5"/>
  <c r="E115" i="3"/>
  <c r="I321" i="3"/>
  <c r="H321" i="3"/>
  <c r="F321" i="3"/>
  <c r="I321" i="6"/>
  <c r="H321" i="6"/>
  <c r="F321" i="6"/>
  <c r="I321" i="5"/>
  <c r="H321" i="5"/>
  <c r="F321" i="5"/>
  <c r="I321" i="4"/>
  <c r="H321" i="4"/>
  <c r="F321" i="4"/>
  <c r="E321" i="3"/>
  <c r="E321" i="6"/>
  <c r="E321" i="5"/>
  <c r="E321" i="4"/>
  <c r="I198" i="3"/>
  <c r="H198" i="3"/>
  <c r="F198" i="3"/>
  <c r="I198" i="6"/>
  <c r="H198" i="6"/>
  <c r="F198" i="6"/>
  <c r="I198" i="5"/>
  <c r="H198" i="5"/>
  <c r="F198" i="5"/>
  <c r="I198" i="4"/>
  <c r="H198" i="4"/>
  <c r="F198" i="4"/>
  <c r="E198" i="3"/>
  <c r="E198" i="6"/>
  <c r="E198" i="5"/>
  <c r="E198" i="4"/>
  <c r="I137" i="3"/>
  <c r="H137" i="3"/>
  <c r="F137" i="3"/>
  <c r="I137" i="6"/>
  <c r="H137" i="6"/>
  <c r="F137" i="6"/>
  <c r="I137" i="5"/>
  <c r="H137" i="5"/>
  <c r="F137" i="5"/>
  <c r="I137" i="4"/>
  <c r="H137" i="4"/>
  <c r="F137" i="4"/>
  <c r="E137" i="3"/>
  <c r="E137" i="6"/>
  <c r="E137" i="5"/>
  <c r="E137" i="4"/>
  <c r="I361" i="3" l="1"/>
  <c r="H361" i="3"/>
  <c r="F361" i="3"/>
  <c r="I361" i="6"/>
  <c r="H361" i="6"/>
  <c r="F361" i="6"/>
  <c r="I361" i="5"/>
  <c r="H361" i="5"/>
  <c r="F361" i="5"/>
  <c r="I361" i="4"/>
  <c r="H361" i="4"/>
  <c r="F361" i="4"/>
  <c r="E361" i="3"/>
  <c r="E361" i="6"/>
  <c r="E361" i="5"/>
  <c r="E361" i="4"/>
  <c r="G362" i="3"/>
  <c r="G362" i="6"/>
  <c r="J362" i="6" s="1"/>
  <c r="G362" i="5"/>
  <c r="J362" i="5" s="1"/>
  <c r="G362" i="4"/>
  <c r="G323" i="5"/>
  <c r="J323" i="5" s="1"/>
  <c r="G322" i="5"/>
  <c r="J322" i="5" s="1"/>
  <c r="G323" i="4"/>
  <c r="J323" i="4" s="1"/>
  <c r="G322" i="4"/>
  <c r="G323" i="6"/>
  <c r="J323" i="6" s="1"/>
  <c r="G322" i="6"/>
  <c r="J322" i="6" s="1"/>
  <c r="G323" i="3"/>
  <c r="J323" i="3" s="1"/>
  <c r="G322" i="3"/>
  <c r="J322" i="3" s="1"/>
  <c r="G199" i="5"/>
  <c r="G198" i="5" s="1"/>
  <c r="G199" i="4"/>
  <c r="G198" i="4" s="1"/>
  <c r="G199" i="6"/>
  <c r="G198" i="6" s="1"/>
  <c r="G199" i="3"/>
  <c r="G198" i="3" s="1"/>
  <c r="G196" i="6"/>
  <c r="J196" i="6" s="1"/>
  <c r="G196" i="4"/>
  <c r="J196" i="4" s="1"/>
  <c r="G196" i="3"/>
  <c r="J196" i="3" s="1"/>
  <c r="J196" i="5"/>
  <c r="I194" i="3"/>
  <c r="H194" i="3"/>
  <c r="F194" i="3"/>
  <c r="I194" i="6"/>
  <c r="H194" i="6"/>
  <c r="F194" i="6"/>
  <c r="I194" i="5"/>
  <c r="H194" i="5"/>
  <c r="F194" i="5"/>
  <c r="I194" i="4"/>
  <c r="H194" i="4"/>
  <c r="F194" i="4"/>
  <c r="E194" i="3"/>
  <c r="E194" i="6"/>
  <c r="E194" i="5"/>
  <c r="E194" i="4"/>
  <c r="G139" i="5"/>
  <c r="J139" i="5" s="1"/>
  <c r="G139" i="4"/>
  <c r="J139" i="4" s="1"/>
  <c r="G139" i="6"/>
  <c r="J139" i="6" s="1"/>
  <c r="G139" i="3"/>
  <c r="J139" i="3" s="1"/>
  <c r="J362" i="4" l="1"/>
  <c r="J199" i="4"/>
  <c r="J199" i="6"/>
  <c r="J362" i="3"/>
  <c r="J322" i="4"/>
  <c r="J199" i="3"/>
  <c r="J199" i="5"/>
  <c r="G433" i="5"/>
  <c r="H237" i="6" l="1"/>
  <c r="G559" i="4"/>
  <c r="G556" i="4"/>
  <c r="G554" i="4"/>
  <c r="G552" i="4"/>
  <c r="G550" i="4"/>
  <c r="G549" i="4"/>
  <c r="G547" i="4"/>
  <c r="G546" i="4"/>
  <c r="G543" i="4"/>
  <c r="G541" i="4"/>
  <c r="G538" i="4"/>
  <c r="G537" i="4"/>
  <c r="G534" i="4"/>
  <c r="G533" i="4"/>
  <c r="G532" i="4"/>
  <c r="G531" i="4"/>
  <c r="G530" i="4"/>
  <c r="G528" i="4"/>
  <c r="G527" i="4"/>
  <c r="G526" i="4"/>
  <c r="G524" i="4"/>
  <c r="G523" i="4"/>
  <c r="G522" i="4"/>
  <c r="G521" i="4"/>
  <c r="G520" i="4"/>
  <c r="G483" i="4"/>
  <c r="G482" i="4"/>
  <c r="G481" i="4"/>
  <c r="G480" i="4"/>
  <c r="G479" i="4"/>
  <c r="G478" i="4"/>
  <c r="G477" i="4"/>
  <c r="G476" i="4"/>
  <c r="G475" i="4"/>
  <c r="G473" i="4"/>
  <c r="G472" i="4"/>
  <c r="G471" i="4"/>
  <c r="G470" i="4"/>
  <c r="G469" i="4"/>
  <c r="G468" i="4"/>
  <c r="G467" i="4"/>
  <c r="G466" i="4"/>
  <c r="G465" i="4"/>
  <c r="G464" i="4"/>
  <c r="G463" i="4"/>
  <c r="G462" i="4"/>
  <c r="G461" i="4"/>
  <c r="G460" i="4"/>
  <c r="G459" i="4"/>
  <c r="G458" i="4"/>
  <c r="G457" i="4"/>
  <c r="G456" i="4"/>
  <c r="G455" i="4"/>
  <c r="G454" i="4"/>
  <c r="G453" i="4"/>
  <c r="G452" i="4"/>
  <c r="G451" i="4"/>
  <c r="G450" i="4"/>
  <c r="G449" i="4"/>
  <c r="G448" i="4"/>
  <c r="G447" i="4"/>
  <c r="G446" i="4"/>
  <c r="G445" i="4"/>
  <c r="G444" i="4"/>
  <c r="G443" i="4"/>
  <c r="G442" i="4"/>
  <c r="G441" i="4"/>
  <c r="G440" i="4"/>
  <c r="G439" i="4"/>
  <c r="G438" i="4"/>
  <c r="G437" i="4"/>
  <c r="G436" i="4"/>
  <c r="G435" i="4"/>
  <c r="G434" i="4"/>
  <c r="G433" i="4"/>
  <c r="G432" i="4"/>
  <c r="G431" i="4"/>
  <c r="G430" i="4"/>
  <c r="G427" i="4"/>
  <c r="G426" i="4"/>
  <c r="G425" i="4"/>
  <c r="G424" i="4"/>
  <c r="G423" i="4"/>
  <c r="G422" i="4"/>
  <c r="G421" i="4"/>
  <c r="G420" i="4"/>
  <c r="G419" i="4"/>
  <c r="G418" i="4"/>
  <c r="G416" i="4"/>
  <c r="G415" i="4"/>
  <c r="G414" i="4"/>
  <c r="G413" i="4"/>
  <c r="G412" i="4"/>
  <c r="G411" i="4"/>
  <c r="G408" i="4"/>
  <c r="G407" i="4"/>
  <c r="G406" i="4"/>
  <c r="G404" i="4"/>
  <c r="G403" i="4"/>
  <c r="G402" i="4"/>
  <c r="G401" i="4"/>
  <c r="G400" i="4"/>
  <c r="G399" i="4"/>
  <c r="G398" i="4"/>
  <c r="G397" i="4"/>
  <c r="G396" i="4"/>
  <c r="G395" i="4"/>
  <c r="G394" i="4"/>
  <c r="G393" i="4"/>
  <c r="G392" i="4"/>
  <c r="G391" i="4"/>
  <c r="G390" i="4"/>
  <c r="G387" i="4"/>
  <c r="G382" i="4"/>
  <c r="G381" i="4"/>
  <c r="G380" i="4"/>
  <c r="G377" i="4"/>
  <c r="G376" i="4"/>
  <c r="G375" i="4"/>
  <c r="G374" i="4"/>
  <c r="G371" i="4"/>
  <c r="G369" i="4"/>
  <c r="G368" i="4"/>
  <c r="G367" i="4"/>
  <c r="G363" i="4"/>
  <c r="G361" i="4" s="1"/>
  <c r="G360" i="4"/>
  <c r="G358" i="4"/>
  <c r="G356" i="4"/>
  <c r="G354" i="4"/>
  <c r="G351" i="4"/>
  <c r="G348" i="4"/>
  <c r="G347" i="4"/>
  <c r="G345" i="4"/>
  <c r="G344" i="4"/>
  <c r="G343" i="4"/>
  <c r="G342" i="4"/>
  <c r="G341" i="4"/>
  <c r="G340" i="4"/>
  <c r="G337" i="4"/>
  <c r="G334" i="4"/>
  <c r="G333" i="4"/>
  <c r="G331" i="4"/>
  <c r="G328" i="4"/>
  <c r="G327" i="4"/>
  <c r="G326" i="4"/>
  <c r="G325" i="4"/>
  <c r="G324" i="4"/>
  <c r="G321" i="4" s="1"/>
  <c r="G320" i="4"/>
  <c r="G319" i="4"/>
  <c r="G318" i="4"/>
  <c r="G317" i="4"/>
  <c r="G316" i="4"/>
  <c r="G315" i="4"/>
  <c r="G314" i="4"/>
  <c r="G313" i="4"/>
  <c r="G312" i="4"/>
  <c r="G311" i="4"/>
  <c r="G310" i="4"/>
  <c r="G309" i="4"/>
  <c r="G308" i="4"/>
  <c r="G307" i="4"/>
  <c r="G306" i="4"/>
  <c r="G305" i="4"/>
  <c r="G304" i="4"/>
  <c r="G302" i="4"/>
  <c r="G300" i="4"/>
  <c r="G299" i="4"/>
  <c r="G295" i="4"/>
  <c r="G293" i="4"/>
  <c r="G292" i="4"/>
  <c r="G290" i="4"/>
  <c r="G289" i="4"/>
  <c r="G288" i="4"/>
  <c r="G287" i="4"/>
  <c r="G285" i="4"/>
  <c r="G284" i="4"/>
  <c r="G283" i="4"/>
  <c r="G282" i="4"/>
  <c r="G281" i="4"/>
  <c r="G280" i="4"/>
  <c r="G279" i="4"/>
  <c r="G278" i="4"/>
  <c r="G277" i="4"/>
  <c r="G274" i="4"/>
  <c r="G273" i="4"/>
  <c r="G272" i="4"/>
  <c r="G271" i="4"/>
  <c r="G268" i="4"/>
  <c r="G267" i="4"/>
  <c r="G266" i="4"/>
  <c r="G265" i="4"/>
  <c r="G264" i="4"/>
  <c r="G263" i="4"/>
  <c r="G261" i="4"/>
  <c r="G259" i="4"/>
  <c r="G258" i="4"/>
  <c r="G256" i="4"/>
  <c r="G255" i="4"/>
  <c r="G254" i="4"/>
  <c r="G253" i="4"/>
  <c r="G252" i="4"/>
  <c r="G250" i="4"/>
  <c r="G248" i="4"/>
  <c r="G247" i="4"/>
  <c r="G246" i="4"/>
  <c r="G245" i="4"/>
  <c r="G244" i="4"/>
  <c r="G242" i="4"/>
  <c r="G240" i="4"/>
  <c r="G238" i="4"/>
  <c r="G236" i="4"/>
  <c r="G233" i="4"/>
  <c r="G231" i="4"/>
  <c r="G229" i="4"/>
  <c r="G228" i="4"/>
  <c r="G226" i="4"/>
  <c r="G224" i="4"/>
  <c r="G222" i="4"/>
  <c r="G221" i="4"/>
  <c r="G220" i="4"/>
  <c r="G217" i="4"/>
  <c r="G216" i="4"/>
  <c r="G215" i="4"/>
  <c r="G213" i="4"/>
  <c r="G211" i="4"/>
  <c r="G209" i="4"/>
  <c r="G207" i="4"/>
  <c r="G205" i="4"/>
  <c r="G203" i="4"/>
  <c r="G201" i="4"/>
  <c r="G197" i="4"/>
  <c r="G195" i="4"/>
  <c r="G194" i="4" s="1"/>
  <c r="G192" i="4"/>
  <c r="G191" i="4"/>
  <c r="G189" i="4"/>
  <c r="G188" i="4"/>
  <c r="G186" i="4"/>
  <c r="G185" i="4"/>
  <c r="G183" i="4"/>
  <c r="G181" i="4"/>
  <c r="G180" i="4"/>
  <c r="G178" i="4"/>
  <c r="G176" i="4"/>
  <c r="G173" i="4"/>
  <c r="G172" i="4"/>
  <c r="G171" i="4"/>
  <c r="G169" i="4"/>
  <c r="G167" i="4"/>
  <c r="G165" i="4"/>
  <c r="G163" i="4"/>
  <c r="G160" i="4"/>
  <c r="G159" i="4"/>
  <c r="G157" i="4"/>
  <c r="G156" i="4"/>
  <c r="G154" i="4"/>
  <c r="G152" i="4"/>
  <c r="G150" i="4"/>
  <c r="G149" i="4"/>
  <c r="G145" i="4"/>
  <c r="G144" i="4"/>
  <c r="G142" i="4"/>
  <c r="G140" i="4"/>
  <c r="G138" i="4"/>
  <c r="G134" i="4"/>
  <c r="G132" i="4"/>
  <c r="G131" i="4"/>
  <c r="G128" i="4"/>
  <c r="G127" i="4"/>
  <c r="G125" i="4"/>
  <c r="G122" i="4"/>
  <c r="G120" i="4"/>
  <c r="G118" i="4"/>
  <c r="G116" i="4"/>
  <c r="G115" i="4" s="1"/>
  <c r="G114" i="4"/>
  <c r="G111" i="4"/>
  <c r="G110" i="4"/>
  <c r="G107" i="4"/>
  <c r="G103" i="4"/>
  <c r="G102" i="4"/>
  <c r="G100" i="4"/>
  <c r="G97" i="4"/>
  <c r="G96" i="4"/>
  <c r="G95" i="4"/>
  <c r="G93" i="4"/>
  <c r="G92" i="4"/>
  <c r="G91" i="4"/>
  <c r="G89" i="4"/>
  <c r="G88" i="4"/>
  <c r="G87" i="4"/>
  <c r="G86" i="4"/>
  <c r="G84" i="4"/>
  <c r="G81" i="4"/>
  <c r="G78" i="4"/>
  <c r="G77" i="4"/>
  <c r="G75" i="4"/>
  <c r="G74" i="4"/>
  <c r="G73" i="4"/>
  <c r="G70" i="4"/>
  <c r="G69" i="4"/>
  <c r="G67" i="4"/>
  <c r="G65" i="4"/>
  <c r="G64" i="4"/>
  <c r="G62" i="4"/>
  <c r="G61" i="4"/>
  <c r="G60" i="4"/>
  <c r="G59" i="4"/>
  <c r="G58" i="4"/>
  <c r="G56" i="4"/>
  <c r="G52" i="4"/>
  <c r="G51" i="4"/>
  <c r="G49" i="4"/>
  <c r="G46" i="4"/>
  <c r="G45" i="4"/>
  <c r="G43" i="4"/>
  <c r="G42" i="4"/>
  <c r="G41" i="4"/>
  <c r="G40" i="4"/>
  <c r="G38" i="4"/>
  <c r="G36" i="4"/>
  <c r="G35" i="4"/>
  <c r="G34" i="4"/>
  <c r="G31" i="4"/>
  <c r="G30" i="4"/>
  <c r="G28" i="4"/>
  <c r="G27" i="4"/>
  <c r="G26" i="4"/>
  <c r="G25" i="4"/>
  <c r="G24" i="4"/>
  <c r="G22" i="4"/>
  <c r="G20" i="4"/>
  <c r="G19" i="4"/>
  <c r="G17" i="4"/>
  <c r="G15" i="4"/>
  <c r="G14" i="4"/>
  <c r="G559" i="3"/>
  <c r="G556" i="3"/>
  <c r="G554" i="3"/>
  <c r="G552" i="3"/>
  <c r="G550" i="3"/>
  <c r="G549" i="3"/>
  <c r="G547" i="3"/>
  <c r="G546" i="3"/>
  <c r="G543" i="3"/>
  <c r="G541" i="3"/>
  <c r="G538" i="3"/>
  <c r="G537" i="3"/>
  <c r="G534" i="3"/>
  <c r="G533" i="3"/>
  <c r="G532" i="3"/>
  <c r="G531" i="3"/>
  <c r="G530" i="3"/>
  <c r="G528" i="3"/>
  <c r="G527" i="3"/>
  <c r="G526" i="3"/>
  <c r="G524" i="3"/>
  <c r="G523" i="3"/>
  <c r="G522" i="3"/>
  <c r="G521" i="3"/>
  <c r="G520" i="3"/>
  <c r="G483" i="3"/>
  <c r="G482" i="3"/>
  <c r="G481" i="3"/>
  <c r="G480" i="3"/>
  <c r="G479" i="3"/>
  <c r="G478" i="3"/>
  <c r="G477" i="3"/>
  <c r="G476" i="3"/>
  <c r="G475" i="3"/>
  <c r="G473" i="3"/>
  <c r="G472" i="3"/>
  <c r="G471" i="3"/>
  <c r="G470" i="3"/>
  <c r="G469" i="3"/>
  <c r="G468" i="3"/>
  <c r="G467" i="3"/>
  <c r="G466" i="3"/>
  <c r="G465" i="3"/>
  <c r="G464" i="3"/>
  <c r="G463" i="3"/>
  <c r="G462" i="3"/>
  <c r="G461" i="3"/>
  <c r="G460" i="3"/>
  <c r="G459" i="3"/>
  <c r="G458" i="3"/>
  <c r="G457" i="3"/>
  <c r="G456" i="3"/>
  <c r="G455" i="3"/>
  <c r="G454" i="3"/>
  <c r="G453" i="3"/>
  <c r="G452" i="3"/>
  <c r="G451" i="3"/>
  <c r="G450" i="3"/>
  <c r="G449" i="3"/>
  <c r="G448" i="3"/>
  <c r="G447" i="3"/>
  <c r="G446" i="3"/>
  <c r="G445" i="3"/>
  <c r="G444" i="3"/>
  <c r="G443" i="3"/>
  <c r="G442" i="3"/>
  <c r="G441" i="3"/>
  <c r="G440" i="3"/>
  <c r="G439" i="3"/>
  <c r="G438" i="3"/>
  <c r="G437" i="3"/>
  <c r="G436" i="3"/>
  <c r="G435" i="3"/>
  <c r="G434" i="3"/>
  <c r="G433" i="3"/>
  <c r="G432" i="3"/>
  <c r="G431" i="3"/>
  <c r="G430" i="3"/>
  <c r="G427" i="3"/>
  <c r="G426" i="3"/>
  <c r="G425" i="3"/>
  <c r="G424" i="3"/>
  <c r="G423" i="3"/>
  <c r="G422" i="3"/>
  <c r="G421" i="3"/>
  <c r="G420" i="3"/>
  <c r="G419" i="3"/>
  <c r="G418" i="3"/>
  <c r="G416" i="3"/>
  <c r="G415" i="3"/>
  <c r="G414" i="3"/>
  <c r="G413" i="3"/>
  <c r="G412" i="3"/>
  <c r="G411" i="3"/>
  <c r="G408" i="3"/>
  <c r="G407" i="3"/>
  <c r="G406" i="3"/>
  <c r="G404" i="3"/>
  <c r="G403" i="3"/>
  <c r="G402" i="3"/>
  <c r="G401" i="3"/>
  <c r="G400" i="3"/>
  <c r="G399" i="3"/>
  <c r="G398" i="3"/>
  <c r="G397" i="3"/>
  <c r="G396" i="3"/>
  <c r="G395" i="3"/>
  <c r="G394" i="3"/>
  <c r="G393" i="3"/>
  <c r="G392" i="3"/>
  <c r="G391" i="3"/>
  <c r="G390" i="3"/>
  <c r="G387" i="3"/>
  <c r="G382" i="3"/>
  <c r="G381" i="3"/>
  <c r="G380" i="3"/>
  <c r="G377" i="3"/>
  <c r="G376" i="3"/>
  <c r="G375" i="3"/>
  <c r="G374" i="3"/>
  <c r="G371" i="3"/>
  <c r="G369" i="3"/>
  <c r="G368" i="3"/>
  <c r="G367" i="3"/>
  <c r="G363" i="3"/>
  <c r="G361" i="3" s="1"/>
  <c r="G360" i="3"/>
  <c r="G358" i="3"/>
  <c r="G356" i="3"/>
  <c r="G354" i="3"/>
  <c r="G351" i="3"/>
  <c r="G348" i="3"/>
  <c r="G347" i="3"/>
  <c r="G345" i="3"/>
  <c r="G344" i="3"/>
  <c r="G343" i="3"/>
  <c r="G342" i="3"/>
  <c r="G341" i="3"/>
  <c r="G340" i="3"/>
  <c r="G337" i="3"/>
  <c r="G334" i="3"/>
  <c r="G333" i="3"/>
  <c r="G331" i="3"/>
  <c r="G328" i="3"/>
  <c r="G327" i="3"/>
  <c r="G326" i="3"/>
  <c r="G325" i="3"/>
  <c r="G324" i="3"/>
  <c r="G321" i="3" s="1"/>
  <c r="G320" i="3"/>
  <c r="G319" i="3"/>
  <c r="G318" i="3"/>
  <c r="G317" i="3"/>
  <c r="G316" i="3"/>
  <c r="G315" i="3"/>
  <c r="G314" i="3"/>
  <c r="G313" i="3"/>
  <c r="G312" i="3"/>
  <c r="G311" i="3"/>
  <c r="G310" i="3"/>
  <c r="G309" i="3"/>
  <c r="G308" i="3"/>
  <c r="G307" i="3"/>
  <c r="G306" i="3"/>
  <c r="G305" i="3"/>
  <c r="G304" i="3"/>
  <c r="G302" i="3"/>
  <c r="G300" i="3"/>
  <c r="G299" i="3"/>
  <c r="G295" i="3"/>
  <c r="G293" i="3"/>
  <c r="G292" i="3"/>
  <c r="G290" i="3"/>
  <c r="G289" i="3"/>
  <c r="G288" i="3"/>
  <c r="G287" i="3"/>
  <c r="G285" i="3"/>
  <c r="G284" i="3"/>
  <c r="G283" i="3"/>
  <c r="G282" i="3"/>
  <c r="G281" i="3"/>
  <c r="G280" i="3"/>
  <c r="G279" i="3"/>
  <c r="G278" i="3"/>
  <c r="G277" i="3"/>
  <c r="G274" i="3"/>
  <c r="G273" i="3"/>
  <c r="G272" i="3"/>
  <c r="G271" i="3"/>
  <c r="G268" i="3"/>
  <c r="G267" i="3"/>
  <c r="G266" i="3"/>
  <c r="G265" i="3"/>
  <c r="G264" i="3"/>
  <c r="G263" i="3"/>
  <c r="G261" i="3"/>
  <c r="G259" i="3"/>
  <c r="G258" i="3"/>
  <c r="G256" i="3"/>
  <c r="G255" i="3"/>
  <c r="G254" i="3"/>
  <c r="G253" i="3"/>
  <c r="G252" i="3"/>
  <c r="G250" i="3"/>
  <c r="G248" i="3"/>
  <c r="G247" i="3"/>
  <c r="G246" i="3"/>
  <c r="G245" i="3"/>
  <c r="G244" i="3"/>
  <c r="G242" i="3"/>
  <c r="G240" i="3"/>
  <c r="G238" i="3"/>
  <c r="G236" i="3"/>
  <c r="G233" i="3"/>
  <c r="G231" i="3"/>
  <c r="G229" i="3"/>
  <c r="G228" i="3"/>
  <c r="G226" i="3"/>
  <c r="G224" i="3"/>
  <c r="G222" i="3"/>
  <c r="G221" i="3"/>
  <c r="G220" i="3"/>
  <c r="G217" i="3"/>
  <c r="G216" i="3"/>
  <c r="G215" i="3"/>
  <c r="G213" i="3"/>
  <c r="G211" i="3"/>
  <c r="G209" i="3"/>
  <c r="G207" i="3"/>
  <c r="G205" i="3"/>
  <c r="G203" i="3"/>
  <c r="G201" i="3"/>
  <c r="G197" i="3"/>
  <c r="G195" i="3"/>
  <c r="G194" i="3" s="1"/>
  <c r="G192" i="3"/>
  <c r="G191" i="3"/>
  <c r="G189" i="3"/>
  <c r="G188" i="3"/>
  <c r="G186" i="3"/>
  <c r="G185" i="3"/>
  <c r="G183" i="3"/>
  <c r="G181" i="3"/>
  <c r="G180" i="3"/>
  <c r="G178" i="3"/>
  <c r="G176" i="3"/>
  <c r="G173" i="3"/>
  <c r="G172" i="3"/>
  <c r="G171" i="3"/>
  <c r="G169" i="3"/>
  <c r="G167" i="3"/>
  <c r="G165" i="3"/>
  <c r="G163" i="3"/>
  <c r="G160" i="3"/>
  <c r="G159" i="3"/>
  <c r="G157" i="3"/>
  <c r="G156" i="3"/>
  <c r="G154" i="3"/>
  <c r="G152" i="3"/>
  <c r="G150" i="3"/>
  <c r="G149" i="3"/>
  <c r="G145" i="3"/>
  <c r="G144" i="3"/>
  <c r="G142" i="3"/>
  <c r="G140" i="3"/>
  <c r="G138" i="3"/>
  <c r="G134" i="3"/>
  <c r="G132" i="3"/>
  <c r="G128" i="3"/>
  <c r="G127" i="3"/>
  <c r="G125" i="3"/>
  <c r="G120" i="3"/>
  <c r="G118" i="3"/>
  <c r="G116" i="3"/>
  <c r="G115" i="3" s="1"/>
  <c r="G114" i="3"/>
  <c r="G111" i="3"/>
  <c r="G110" i="3"/>
  <c r="G107" i="3"/>
  <c r="G103" i="3"/>
  <c r="G102" i="3"/>
  <c r="G100" i="3"/>
  <c r="G97" i="3"/>
  <c r="G96" i="3"/>
  <c r="G95" i="3"/>
  <c r="G93" i="3"/>
  <c r="G92" i="3"/>
  <c r="G91" i="3"/>
  <c r="G89" i="3"/>
  <c r="G88" i="3"/>
  <c r="G87" i="3"/>
  <c r="G86" i="3"/>
  <c r="G84" i="3"/>
  <c r="G81" i="3"/>
  <c r="G78" i="3"/>
  <c r="G77" i="3"/>
  <c r="G75" i="3"/>
  <c r="G74" i="3"/>
  <c r="G73" i="3"/>
  <c r="G70" i="3"/>
  <c r="G69" i="3"/>
  <c r="G67" i="3"/>
  <c r="G65" i="3"/>
  <c r="G64" i="3"/>
  <c r="G62" i="3"/>
  <c r="G61" i="3"/>
  <c r="G60" i="3"/>
  <c r="G59" i="3"/>
  <c r="G58" i="3"/>
  <c r="G56" i="3"/>
  <c r="J56" i="3" s="1"/>
  <c r="G52" i="3"/>
  <c r="G51" i="3"/>
  <c r="G49" i="3"/>
  <c r="G46" i="3"/>
  <c r="G45" i="3"/>
  <c r="G43" i="3"/>
  <c r="G42" i="3"/>
  <c r="G41" i="3"/>
  <c r="G40" i="3"/>
  <c r="G38" i="3"/>
  <c r="G36" i="3"/>
  <c r="G35" i="3"/>
  <c r="G34" i="3"/>
  <c r="G31" i="3"/>
  <c r="G30" i="3"/>
  <c r="G28" i="3"/>
  <c r="G27" i="3"/>
  <c r="G26" i="3"/>
  <c r="G25" i="3"/>
  <c r="G24" i="3"/>
  <c r="G22" i="3"/>
  <c r="G20" i="3"/>
  <c r="G19" i="3"/>
  <c r="G17" i="3"/>
  <c r="G15" i="3"/>
  <c r="J15" i="3" s="1"/>
  <c r="G14" i="3"/>
  <c r="G559" i="5"/>
  <c r="G556" i="5"/>
  <c r="G554" i="5"/>
  <c r="G552" i="5"/>
  <c r="G550" i="5"/>
  <c r="G549" i="5"/>
  <c r="G547" i="5"/>
  <c r="G546" i="5"/>
  <c r="G543" i="5"/>
  <c r="G541" i="5"/>
  <c r="G538" i="5"/>
  <c r="G537" i="5"/>
  <c r="G534" i="5"/>
  <c r="G533" i="5"/>
  <c r="G532" i="5"/>
  <c r="G531" i="5"/>
  <c r="G530" i="5"/>
  <c r="G528" i="5"/>
  <c r="G527" i="5"/>
  <c r="G526" i="5"/>
  <c r="G524" i="5"/>
  <c r="G523" i="5"/>
  <c r="G522" i="5"/>
  <c r="G521" i="5"/>
  <c r="G520" i="5"/>
  <c r="G483" i="5"/>
  <c r="G482" i="5"/>
  <c r="G481" i="5"/>
  <c r="G480" i="5"/>
  <c r="G479" i="5"/>
  <c r="G478" i="5"/>
  <c r="G477" i="5"/>
  <c r="G476" i="5"/>
  <c r="G475" i="5"/>
  <c r="G473" i="5"/>
  <c r="G472" i="5"/>
  <c r="G471" i="5"/>
  <c r="G470" i="5"/>
  <c r="G469" i="5"/>
  <c r="G468" i="5"/>
  <c r="G467" i="5"/>
  <c r="G466" i="5"/>
  <c r="G465" i="5"/>
  <c r="G464" i="5"/>
  <c r="G463" i="5"/>
  <c r="G462" i="5"/>
  <c r="G461" i="5"/>
  <c r="G460" i="5"/>
  <c r="G459" i="5"/>
  <c r="G458" i="5"/>
  <c r="G457" i="5"/>
  <c r="G456" i="5"/>
  <c r="G455" i="5"/>
  <c r="G454" i="5"/>
  <c r="G453" i="5"/>
  <c r="G452" i="5"/>
  <c r="G451" i="5"/>
  <c r="G450" i="5"/>
  <c r="G449" i="5"/>
  <c r="G448" i="5"/>
  <c r="G447" i="5"/>
  <c r="G446" i="5"/>
  <c r="G445" i="5"/>
  <c r="G444" i="5"/>
  <c r="G443" i="5"/>
  <c r="G442" i="5"/>
  <c r="G441" i="5"/>
  <c r="G440" i="5"/>
  <c r="G439" i="5"/>
  <c r="G438" i="5"/>
  <c r="G437" i="5"/>
  <c r="G436" i="5"/>
  <c r="G435" i="5"/>
  <c r="G434" i="5"/>
  <c r="G432" i="5"/>
  <c r="G431" i="5"/>
  <c r="G430" i="5"/>
  <c r="G427" i="5"/>
  <c r="G426" i="5"/>
  <c r="G425" i="5"/>
  <c r="G424" i="5"/>
  <c r="G423" i="5"/>
  <c r="G422" i="5"/>
  <c r="G421" i="5"/>
  <c r="G420" i="5"/>
  <c r="G419" i="5"/>
  <c r="G418" i="5"/>
  <c r="G416" i="5"/>
  <c r="G415" i="5"/>
  <c r="G414" i="5"/>
  <c r="G413" i="5"/>
  <c r="G412" i="5"/>
  <c r="G411" i="5"/>
  <c r="G408" i="5"/>
  <c r="G407" i="5"/>
  <c r="G406" i="5"/>
  <c r="G404" i="5"/>
  <c r="G403" i="5"/>
  <c r="G402" i="5"/>
  <c r="G401" i="5"/>
  <c r="G400" i="5"/>
  <c r="G399" i="5"/>
  <c r="G398" i="5"/>
  <c r="G397" i="5"/>
  <c r="G396" i="5"/>
  <c r="G395" i="5"/>
  <c r="G394" i="5"/>
  <c r="G393" i="5"/>
  <c r="G392" i="5"/>
  <c r="G391" i="5"/>
  <c r="G390" i="5"/>
  <c r="G387" i="5"/>
  <c r="G382" i="5"/>
  <c r="G381" i="5"/>
  <c r="G380" i="5"/>
  <c r="G377" i="5"/>
  <c r="G376" i="5"/>
  <c r="G375" i="5"/>
  <c r="G374" i="5"/>
  <c r="G371" i="5"/>
  <c r="G369" i="5"/>
  <c r="G368" i="5"/>
  <c r="G367" i="5"/>
  <c r="G363" i="5"/>
  <c r="G361" i="5" s="1"/>
  <c r="G360" i="5"/>
  <c r="G358" i="5"/>
  <c r="G356" i="5"/>
  <c r="G354" i="5"/>
  <c r="G351" i="5"/>
  <c r="G348" i="5"/>
  <c r="G347" i="5"/>
  <c r="G345" i="5"/>
  <c r="G344" i="5"/>
  <c r="G343" i="5"/>
  <c r="G342" i="5"/>
  <c r="G341" i="5"/>
  <c r="G340" i="5"/>
  <c r="G337" i="5"/>
  <c r="G334" i="5"/>
  <c r="G333" i="5"/>
  <c r="G331" i="5"/>
  <c r="G328" i="5"/>
  <c r="G327" i="5"/>
  <c r="G326" i="5"/>
  <c r="G325" i="5"/>
  <c r="G324" i="5"/>
  <c r="G321" i="5" s="1"/>
  <c r="G320" i="5"/>
  <c r="G319" i="5"/>
  <c r="G318" i="5"/>
  <c r="G317" i="5"/>
  <c r="G316" i="5"/>
  <c r="G315" i="5"/>
  <c r="G314" i="5"/>
  <c r="G313" i="5"/>
  <c r="G312" i="5"/>
  <c r="G311" i="5"/>
  <c r="G310" i="5"/>
  <c r="G309" i="5"/>
  <c r="G308" i="5"/>
  <c r="G307" i="5"/>
  <c r="G306" i="5"/>
  <c r="G305" i="5"/>
  <c r="G304" i="5"/>
  <c r="G302" i="5"/>
  <c r="G300" i="5"/>
  <c r="G299" i="5"/>
  <c r="G295" i="5"/>
  <c r="G293" i="5"/>
  <c r="G292" i="5"/>
  <c r="G290" i="5"/>
  <c r="G289" i="5"/>
  <c r="G288" i="5"/>
  <c r="G287" i="5"/>
  <c r="G285" i="5"/>
  <c r="G284" i="5"/>
  <c r="G283" i="5"/>
  <c r="G282" i="5"/>
  <c r="G281" i="5"/>
  <c r="G280" i="5"/>
  <c r="G279" i="5"/>
  <c r="G278" i="5"/>
  <c r="G277" i="5"/>
  <c r="G274" i="5"/>
  <c r="G273" i="5"/>
  <c r="G272" i="5"/>
  <c r="G271" i="5"/>
  <c r="G268" i="5"/>
  <c r="G267" i="5"/>
  <c r="G266" i="5"/>
  <c r="G265" i="5"/>
  <c r="G264" i="5"/>
  <c r="G263" i="5"/>
  <c r="G261" i="5"/>
  <c r="G259" i="5"/>
  <c r="G258" i="5"/>
  <c r="G256" i="5"/>
  <c r="G255" i="5"/>
  <c r="G254" i="5"/>
  <c r="G253" i="5"/>
  <c r="G252" i="5"/>
  <c r="G250" i="5"/>
  <c r="G248" i="5"/>
  <c r="G247" i="5"/>
  <c r="G246" i="5"/>
  <c r="G245" i="5"/>
  <c r="G244" i="5"/>
  <c r="G242" i="5"/>
  <c r="G240" i="5"/>
  <c r="G238" i="5"/>
  <c r="G236" i="5"/>
  <c r="G233" i="5"/>
  <c r="G231" i="5"/>
  <c r="G229" i="5"/>
  <c r="G228" i="5"/>
  <c r="G226" i="5"/>
  <c r="G224" i="5"/>
  <c r="G222" i="5"/>
  <c r="G221" i="5"/>
  <c r="G220" i="5"/>
  <c r="G217" i="5"/>
  <c r="G216" i="5"/>
  <c r="G215" i="5"/>
  <c r="G213" i="5"/>
  <c r="G211" i="5"/>
  <c r="G209" i="5"/>
  <c r="G207" i="5"/>
  <c r="G205" i="5"/>
  <c r="G203" i="5"/>
  <c r="G201" i="5"/>
  <c r="G197" i="5"/>
  <c r="G195" i="5"/>
  <c r="G194" i="5" s="1"/>
  <c r="G192" i="5"/>
  <c r="G191" i="5"/>
  <c r="G189" i="5"/>
  <c r="G188" i="5"/>
  <c r="G186" i="5"/>
  <c r="G185" i="5"/>
  <c r="G183" i="5"/>
  <c r="G181" i="5"/>
  <c r="G180" i="5"/>
  <c r="G178" i="5"/>
  <c r="G176" i="5"/>
  <c r="G173" i="5"/>
  <c r="G172" i="5"/>
  <c r="G171" i="5"/>
  <c r="G169" i="5"/>
  <c r="G167" i="5"/>
  <c r="G165" i="5"/>
  <c r="G163" i="5"/>
  <c r="G160" i="5"/>
  <c r="G159" i="5"/>
  <c r="G157" i="5"/>
  <c r="G156" i="5"/>
  <c r="G154" i="5"/>
  <c r="G152" i="5"/>
  <c r="G150" i="5"/>
  <c r="G149" i="5"/>
  <c r="G145" i="5"/>
  <c r="G144" i="5"/>
  <c r="G142" i="5"/>
  <c r="G140" i="5"/>
  <c r="G138" i="5"/>
  <c r="G134" i="5"/>
  <c r="G132" i="5"/>
  <c r="G131" i="5"/>
  <c r="G128" i="5"/>
  <c r="G127" i="5"/>
  <c r="G125" i="5"/>
  <c r="G122" i="5"/>
  <c r="G120" i="5"/>
  <c r="G118" i="5"/>
  <c r="G116" i="5"/>
  <c r="G115" i="5" s="1"/>
  <c r="G114" i="5"/>
  <c r="G111" i="5"/>
  <c r="G110" i="5"/>
  <c r="G107" i="5"/>
  <c r="G103" i="5"/>
  <c r="G102" i="5"/>
  <c r="G100" i="5"/>
  <c r="G97" i="5"/>
  <c r="G96" i="5"/>
  <c r="G95" i="5"/>
  <c r="G93" i="5"/>
  <c r="G92" i="5"/>
  <c r="G91" i="5"/>
  <c r="G89" i="5"/>
  <c r="G88" i="5"/>
  <c r="G87" i="5"/>
  <c r="G86" i="5"/>
  <c r="G84" i="5"/>
  <c r="G81" i="5"/>
  <c r="G78" i="5"/>
  <c r="G77" i="5"/>
  <c r="G75" i="5"/>
  <c r="G74" i="5"/>
  <c r="G73" i="5"/>
  <c r="G70" i="5"/>
  <c r="G69" i="5"/>
  <c r="G67" i="5"/>
  <c r="G65" i="5"/>
  <c r="G64" i="5"/>
  <c r="G62" i="5"/>
  <c r="G61" i="5"/>
  <c r="G60" i="5"/>
  <c r="G59" i="5"/>
  <c r="G58" i="5"/>
  <c r="G56" i="5"/>
  <c r="G52" i="5"/>
  <c r="G51" i="5"/>
  <c r="G49" i="5"/>
  <c r="G46" i="5"/>
  <c r="G45" i="5"/>
  <c r="G43" i="5"/>
  <c r="G42" i="5"/>
  <c r="G41" i="5"/>
  <c r="G40" i="5"/>
  <c r="G38" i="5"/>
  <c r="G36" i="5"/>
  <c r="G35" i="5"/>
  <c r="G34" i="5"/>
  <c r="G31" i="5"/>
  <c r="G30" i="5"/>
  <c r="G28" i="5"/>
  <c r="G27" i="5"/>
  <c r="G26" i="5"/>
  <c r="G25" i="5"/>
  <c r="G24" i="5"/>
  <c r="G22" i="5"/>
  <c r="G20" i="5"/>
  <c r="G19" i="5"/>
  <c r="G17" i="5"/>
  <c r="G15" i="5"/>
  <c r="G14" i="5"/>
  <c r="G523" i="7"/>
  <c r="G520" i="7"/>
  <c r="G518" i="7"/>
  <c r="G516" i="7"/>
  <c r="G514" i="7"/>
  <c r="G513" i="7"/>
  <c r="G511" i="7"/>
  <c r="G510" i="7"/>
  <c r="G507" i="7"/>
  <c r="G505" i="7"/>
  <c r="G502" i="7"/>
  <c r="G501" i="7"/>
  <c r="G498" i="7"/>
  <c r="G497" i="7"/>
  <c r="G496" i="7"/>
  <c r="G495" i="7"/>
  <c r="G494" i="7"/>
  <c r="G492" i="7"/>
  <c r="G491" i="7"/>
  <c r="G490" i="7"/>
  <c r="G488" i="7"/>
  <c r="G487" i="7"/>
  <c r="G486" i="7"/>
  <c r="G485" i="7"/>
  <c r="G484" i="7"/>
  <c r="G482" i="7"/>
  <c r="G481" i="7"/>
  <c r="G480" i="7"/>
  <c r="G479" i="7"/>
  <c r="G478" i="7"/>
  <c r="G477" i="7"/>
  <c r="G476" i="7"/>
  <c r="G475" i="7"/>
  <c r="G474" i="7"/>
  <c r="G473" i="7"/>
  <c r="G472" i="7"/>
  <c r="G471" i="7"/>
  <c r="G470" i="7"/>
  <c r="G469" i="7"/>
  <c r="G468" i="7"/>
  <c r="G467" i="7"/>
  <c r="G466" i="7"/>
  <c r="G465" i="7"/>
  <c r="G464" i="7"/>
  <c r="G463" i="7"/>
  <c r="G462" i="7"/>
  <c r="G461" i="7"/>
  <c r="G460" i="7"/>
  <c r="G459" i="7"/>
  <c r="G458" i="7"/>
  <c r="G457" i="7"/>
  <c r="G456" i="7"/>
  <c r="G455" i="7"/>
  <c r="G454" i="7"/>
  <c r="G453" i="7"/>
  <c r="G452" i="7"/>
  <c r="G451" i="7"/>
  <c r="G450" i="7"/>
  <c r="G449" i="7"/>
  <c r="G448" i="7"/>
  <c r="G447" i="7"/>
  <c r="G446" i="7"/>
  <c r="G445" i="7"/>
  <c r="G444" i="7"/>
  <c r="G443" i="7"/>
  <c r="G442" i="7"/>
  <c r="G441" i="7"/>
  <c r="G440" i="7"/>
  <c r="G439" i="7"/>
  <c r="G438" i="7"/>
  <c r="G437" i="7"/>
  <c r="G436" i="7"/>
  <c r="G435" i="7"/>
  <c r="G434" i="7"/>
  <c r="G433" i="7"/>
  <c r="G432" i="7"/>
  <c r="G431" i="7"/>
  <c r="G430" i="7"/>
  <c r="G429" i="7"/>
  <c r="G428" i="7"/>
  <c r="G426" i="7"/>
  <c r="G425" i="7"/>
  <c r="G424" i="7"/>
  <c r="G423" i="7"/>
  <c r="G422" i="7"/>
  <c r="G421" i="7"/>
  <c r="G420" i="7"/>
  <c r="G419" i="7"/>
  <c r="G418" i="7"/>
  <c r="G417" i="7"/>
  <c r="G416" i="7"/>
  <c r="G414" i="7"/>
  <c r="G413" i="7"/>
  <c r="G412" i="7"/>
  <c r="G411" i="7"/>
  <c r="G410" i="7"/>
  <c r="G409" i="7"/>
  <c r="G408" i="7"/>
  <c r="G407" i="7"/>
  <c r="G406" i="7"/>
  <c r="G405" i="7"/>
  <c r="G402" i="7"/>
  <c r="G401" i="7"/>
  <c r="G400" i="7"/>
  <c r="G398" i="7"/>
  <c r="G397" i="7"/>
  <c r="G396" i="7"/>
  <c r="G395" i="7"/>
  <c r="G394" i="7"/>
  <c r="G393" i="7"/>
  <c r="G392" i="7"/>
  <c r="G391" i="7"/>
  <c r="G390" i="7"/>
  <c r="G389" i="7"/>
  <c r="G388" i="7"/>
  <c r="G387" i="7"/>
  <c r="G386" i="7"/>
  <c r="G385" i="7"/>
  <c r="G384" i="7"/>
  <c r="G383" i="7"/>
  <c r="G382" i="7"/>
  <c r="G381" i="7"/>
  <c r="G380" i="7"/>
  <c r="G379" i="7"/>
  <c r="G378" i="7"/>
  <c r="G377" i="7"/>
  <c r="G374" i="7"/>
  <c r="G369" i="7"/>
  <c r="G368" i="7"/>
  <c r="G367" i="7"/>
  <c r="G364" i="7"/>
  <c r="G363" i="7"/>
  <c r="G362" i="7"/>
  <c r="G361" i="7"/>
  <c r="G358" i="7"/>
  <c r="G356" i="7"/>
  <c r="G355" i="7"/>
  <c r="G354" i="7"/>
  <c r="G352" i="7"/>
  <c r="G350" i="7"/>
  <c r="G348" i="7"/>
  <c r="G346" i="7"/>
  <c r="G344" i="7"/>
  <c r="G341" i="7"/>
  <c r="G338" i="7"/>
  <c r="G337" i="7"/>
  <c r="G335" i="7"/>
  <c r="G334" i="7"/>
  <c r="G333" i="7"/>
  <c r="G332" i="7"/>
  <c r="G331" i="7"/>
  <c r="G330" i="7"/>
  <c r="G327" i="7"/>
  <c r="G324" i="7"/>
  <c r="G323" i="7"/>
  <c r="G321" i="7"/>
  <c r="G318" i="7"/>
  <c r="G317" i="7"/>
  <c r="G316" i="7"/>
  <c r="G315" i="7"/>
  <c r="G314" i="7"/>
  <c r="G312" i="7"/>
  <c r="G311" i="7"/>
  <c r="G310" i="7"/>
  <c r="G309" i="7"/>
  <c r="G308" i="7"/>
  <c r="G307" i="7"/>
  <c r="G306" i="7"/>
  <c r="G305" i="7"/>
  <c r="G304" i="7"/>
  <c r="G303" i="7"/>
  <c r="G302" i="7"/>
  <c r="G301" i="7"/>
  <c r="G300" i="7"/>
  <c r="G299" i="7"/>
  <c r="G298" i="7"/>
  <c r="G297" i="7"/>
  <c r="G296" i="7"/>
  <c r="G294" i="7"/>
  <c r="G292" i="7"/>
  <c r="G291" i="7"/>
  <c r="G287" i="7"/>
  <c r="G285" i="7"/>
  <c r="G284" i="7"/>
  <c r="G282" i="7"/>
  <c r="G281" i="7"/>
  <c r="G280" i="7"/>
  <c r="G279" i="7"/>
  <c r="G277" i="7"/>
  <c r="G276" i="7"/>
  <c r="G275" i="7"/>
  <c r="G274" i="7"/>
  <c r="G273" i="7"/>
  <c r="G272" i="7"/>
  <c r="G271" i="7"/>
  <c r="G270" i="7"/>
  <c r="G269" i="7"/>
  <c r="G266" i="7"/>
  <c r="G265" i="7"/>
  <c r="G264" i="7"/>
  <c r="G263" i="7"/>
  <c r="G260" i="7"/>
  <c r="G259" i="7"/>
  <c r="G258" i="7"/>
  <c r="G257" i="7"/>
  <c r="G256" i="7"/>
  <c r="G255" i="7"/>
  <c r="G253" i="7"/>
  <c r="G252" i="7"/>
  <c r="G251" i="7"/>
  <c r="G249" i="7"/>
  <c r="G248" i="7"/>
  <c r="G247" i="7"/>
  <c r="G246" i="7"/>
  <c r="G245" i="7"/>
  <c r="G243" i="7"/>
  <c r="G241" i="7"/>
  <c r="G240" i="7"/>
  <c r="G239" i="7"/>
  <c r="G238" i="7"/>
  <c r="G237" i="7"/>
  <c r="G235" i="7"/>
  <c r="G233" i="7"/>
  <c r="G231" i="7"/>
  <c r="G229" i="7"/>
  <c r="G226" i="7"/>
  <c r="G224" i="7"/>
  <c r="G222" i="7"/>
  <c r="G221" i="7"/>
  <c r="G219" i="7"/>
  <c r="G217" i="7"/>
  <c r="G215" i="7"/>
  <c r="G214" i="7"/>
  <c r="G213" i="7"/>
  <c r="G210" i="7"/>
  <c r="G209" i="7"/>
  <c r="G208" i="7"/>
  <c r="G206" i="7"/>
  <c r="G204" i="7"/>
  <c r="G202" i="7"/>
  <c r="G200" i="7"/>
  <c r="G198" i="7"/>
  <c r="G196" i="7"/>
  <c r="G194" i="7"/>
  <c r="G192" i="7"/>
  <c r="G191" i="7"/>
  <c r="G190" i="7"/>
  <c r="G187" i="7"/>
  <c r="G186" i="7"/>
  <c r="G184" i="7"/>
  <c r="G183" i="7"/>
  <c r="G181" i="7"/>
  <c r="G180" i="7"/>
  <c r="G178" i="7"/>
  <c r="G176" i="7"/>
  <c r="G175" i="7"/>
  <c r="G173" i="7"/>
  <c r="G171" i="7"/>
  <c r="G168" i="7"/>
  <c r="G167" i="7"/>
  <c r="G166" i="7"/>
  <c r="G164" i="7"/>
  <c r="G162" i="7"/>
  <c r="G160" i="7"/>
  <c r="G158" i="7"/>
  <c r="G155" i="7"/>
  <c r="G154" i="7"/>
  <c r="G152" i="7"/>
  <c r="G151" i="7"/>
  <c r="G149" i="7"/>
  <c r="G147" i="7"/>
  <c r="G145" i="7"/>
  <c r="G144" i="7"/>
  <c r="G140" i="7"/>
  <c r="G139" i="7"/>
  <c r="G137" i="7"/>
  <c r="G135" i="7"/>
  <c r="G134" i="7"/>
  <c r="G132" i="7"/>
  <c r="G131" i="7"/>
  <c r="G129" i="7"/>
  <c r="G128" i="7"/>
  <c r="G125" i="7"/>
  <c r="G124" i="7"/>
  <c r="G122" i="7"/>
  <c r="G119" i="7"/>
  <c r="G117" i="7"/>
  <c r="G115" i="7"/>
  <c r="G114" i="7"/>
  <c r="G112" i="7"/>
  <c r="G109" i="7"/>
  <c r="G108" i="7"/>
  <c r="G105" i="7"/>
  <c r="G103" i="7"/>
  <c r="G102" i="7"/>
  <c r="G100" i="7"/>
  <c r="G97" i="7"/>
  <c r="G96" i="7"/>
  <c r="G95" i="7"/>
  <c r="G93" i="7"/>
  <c r="G92" i="7"/>
  <c r="G91" i="7"/>
  <c r="G89" i="7"/>
  <c r="G88" i="7"/>
  <c r="G87" i="7"/>
  <c r="G86" i="7"/>
  <c r="G84" i="7"/>
  <c r="G81" i="7"/>
  <c r="G78" i="7"/>
  <c r="G77" i="7"/>
  <c r="G75" i="7"/>
  <c r="G74" i="7"/>
  <c r="G73" i="7"/>
  <c r="G70" i="7"/>
  <c r="G69" i="7"/>
  <c r="G67" i="7"/>
  <c r="G65" i="7"/>
  <c r="G64" i="7"/>
  <c r="G62" i="7"/>
  <c r="G61" i="7"/>
  <c r="G60" i="7"/>
  <c r="G59" i="7"/>
  <c r="G58" i="7"/>
  <c r="G56" i="7"/>
  <c r="G52" i="7"/>
  <c r="G51" i="7"/>
  <c r="G49" i="7"/>
  <c r="G46" i="7"/>
  <c r="G45" i="7"/>
  <c r="G43" i="7"/>
  <c r="G42" i="7"/>
  <c r="G41" i="7"/>
  <c r="G40" i="7"/>
  <c r="G38" i="7"/>
  <c r="G36" i="7"/>
  <c r="G35" i="7"/>
  <c r="G34" i="7"/>
  <c r="G31" i="7"/>
  <c r="G30" i="7"/>
  <c r="G28" i="7"/>
  <c r="G27" i="7"/>
  <c r="G26" i="7"/>
  <c r="G25" i="7"/>
  <c r="G24" i="7"/>
  <c r="G22" i="7"/>
  <c r="G20" i="7"/>
  <c r="G19" i="7"/>
  <c r="G17" i="7"/>
  <c r="G15" i="7"/>
  <c r="G14" i="7"/>
  <c r="G559" i="6"/>
  <c r="G556" i="6"/>
  <c r="G554" i="6"/>
  <c r="G552" i="6"/>
  <c r="G550" i="6"/>
  <c r="G549" i="6"/>
  <c r="G547" i="6"/>
  <c r="G546" i="6"/>
  <c r="G543" i="6"/>
  <c r="G541" i="6"/>
  <c r="G538" i="6"/>
  <c r="G537" i="6"/>
  <c r="G534" i="6"/>
  <c r="G533" i="6"/>
  <c r="G532" i="6"/>
  <c r="G531" i="6"/>
  <c r="G530" i="6"/>
  <c r="G528" i="6"/>
  <c r="G527" i="6"/>
  <c r="G526" i="6"/>
  <c r="G524" i="6"/>
  <c r="G523" i="6"/>
  <c r="G522" i="6"/>
  <c r="G521" i="6"/>
  <c r="G520" i="6"/>
  <c r="G483" i="6"/>
  <c r="G482" i="6"/>
  <c r="G481" i="6"/>
  <c r="G480" i="6"/>
  <c r="G479" i="6"/>
  <c r="G478" i="6"/>
  <c r="G477" i="6"/>
  <c r="G476" i="6"/>
  <c r="G475" i="6"/>
  <c r="G473" i="6"/>
  <c r="G472" i="6"/>
  <c r="G471" i="6"/>
  <c r="G470" i="6"/>
  <c r="G469" i="6"/>
  <c r="G468" i="6"/>
  <c r="G467" i="6"/>
  <c r="G466" i="6"/>
  <c r="G465" i="6"/>
  <c r="G464" i="6"/>
  <c r="G463" i="6"/>
  <c r="G462" i="6"/>
  <c r="G461" i="6"/>
  <c r="G460" i="6"/>
  <c r="G459" i="6"/>
  <c r="G458" i="6"/>
  <c r="G457" i="6"/>
  <c r="G456" i="6"/>
  <c r="G455" i="6"/>
  <c r="G454" i="6"/>
  <c r="G453" i="6"/>
  <c r="G452" i="6"/>
  <c r="G451" i="6"/>
  <c r="G450" i="6"/>
  <c r="G449" i="6"/>
  <c r="G448" i="6"/>
  <c r="G447" i="6"/>
  <c r="G446" i="6"/>
  <c r="G445" i="6"/>
  <c r="G444" i="6"/>
  <c r="G443" i="6"/>
  <c r="G442" i="6"/>
  <c r="G441" i="6"/>
  <c r="G440" i="6"/>
  <c r="G439" i="6"/>
  <c r="G438" i="6"/>
  <c r="G437" i="6"/>
  <c r="G436" i="6"/>
  <c r="G435" i="6"/>
  <c r="G434" i="6"/>
  <c r="G433" i="6"/>
  <c r="G432" i="6"/>
  <c r="G431" i="6"/>
  <c r="G430" i="6"/>
  <c r="G427" i="6"/>
  <c r="G426" i="6"/>
  <c r="G425" i="6"/>
  <c r="G424" i="6"/>
  <c r="G423" i="6"/>
  <c r="G422" i="6"/>
  <c r="G421" i="6"/>
  <c r="G420" i="6"/>
  <c r="G419" i="6"/>
  <c r="G418" i="6"/>
  <c r="G416" i="6"/>
  <c r="G415" i="6"/>
  <c r="G414" i="6"/>
  <c r="G413" i="6"/>
  <c r="G412" i="6"/>
  <c r="G411" i="6"/>
  <c r="G408" i="6"/>
  <c r="G407" i="6"/>
  <c r="G406" i="6"/>
  <c r="G404" i="6"/>
  <c r="G403" i="6"/>
  <c r="G402" i="6"/>
  <c r="G401" i="6"/>
  <c r="G400" i="6"/>
  <c r="G399" i="6"/>
  <c r="G398" i="6"/>
  <c r="G397" i="6"/>
  <c r="G396" i="6"/>
  <c r="G395" i="6"/>
  <c r="G394" i="6"/>
  <c r="G393" i="6"/>
  <c r="G392" i="6"/>
  <c r="G391" i="6"/>
  <c r="G390" i="6"/>
  <c r="G387" i="6"/>
  <c r="G382" i="6"/>
  <c r="G381" i="6"/>
  <c r="G380" i="6"/>
  <c r="G377" i="6"/>
  <c r="G376" i="6"/>
  <c r="G375" i="6"/>
  <c r="G374" i="6"/>
  <c r="G371" i="6"/>
  <c r="G369" i="6"/>
  <c r="G368" i="6"/>
  <c r="G367" i="6"/>
  <c r="G363" i="6"/>
  <c r="G361" i="6" s="1"/>
  <c r="G360" i="6"/>
  <c r="G358" i="6"/>
  <c r="G356" i="6"/>
  <c r="G354" i="6"/>
  <c r="G351" i="6"/>
  <c r="G348" i="6"/>
  <c r="G347" i="6"/>
  <c r="G345" i="6"/>
  <c r="G344" i="6"/>
  <c r="G343" i="6"/>
  <c r="G342" i="6"/>
  <c r="G341" i="6"/>
  <c r="G340" i="6"/>
  <c r="G337" i="6"/>
  <c r="G334" i="6"/>
  <c r="G333" i="6"/>
  <c r="G331" i="6"/>
  <c r="G328" i="6"/>
  <c r="G327" i="6"/>
  <c r="G326" i="6"/>
  <c r="G325" i="6"/>
  <c r="G324" i="6"/>
  <c r="G321" i="6" s="1"/>
  <c r="G320" i="6"/>
  <c r="G319" i="6"/>
  <c r="G318" i="6"/>
  <c r="G317" i="6"/>
  <c r="G316" i="6"/>
  <c r="G315" i="6"/>
  <c r="G314" i="6"/>
  <c r="G313" i="6"/>
  <c r="G312" i="6"/>
  <c r="G311" i="6"/>
  <c r="G310" i="6"/>
  <c r="G309" i="6"/>
  <c r="G308" i="6"/>
  <c r="G307" i="6"/>
  <c r="G306" i="6"/>
  <c r="G305" i="6"/>
  <c r="G304" i="6"/>
  <c r="G302" i="6"/>
  <c r="G300" i="6"/>
  <c r="G299" i="6"/>
  <c r="G295" i="6"/>
  <c r="G293" i="6"/>
  <c r="G292" i="6"/>
  <c r="G290" i="6"/>
  <c r="G289" i="6"/>
  <c r="G288" i="6"/>
  <c r="G287" i="6"/>
  <c r="G285" i="6"/>
  <c r="G284" i="6"/>
  <c r="G283" i="6"/>
  <c r="G282" i="6"/>
  <c r="G281" i="6"/>
  <c r="G280" i="6"/>
  <c r="G279" i="6"/>
  <c r="G278" i="6"/>
  <c r="G277" i="6"/>
  <c r="G274" i="6"/>
  <c r="G273" i="6"/>
  <c r="G272" i="6"/>
  <c r="G271" i="6"/>
  <c r="G268" i="6"/>
  <c r="G267" i="6"/>
  <c r="G266" i="6"/>
  <c r="G265" i="6"/>
  <c r="G264" i="6"/>
  <c r="G263" i="6"/>
  <c r="G261" i="6"/>
  <c r="G259" i="6"/>
  <c r="G258" i="6"/>
  <c r="G257" i="6" s="1"/>
  <c r="G256" i="6"/>
  <c r="G255" i="6"/>
  <c r="G254" i="6"/>
  <c r="G253" i="6"/>
  <c r="G252" i="6"/>
  <c r="G250" i="6"/>
  <c r="G248" i="6"/>
  <c r="G247" i="6"/>
  <c r="G246" i="6"/>
  <c r="G245" i="6"/>
  <c r="G244" i="6"/>
  <c r="G242" i="6"/>
  <c r="G240" i="6"/>
  <c r="G238" i="6"/>
  <c r="G236" i="6"/>
  <c r="G233" i="6"/>
  <c r="G231" i="6"/>
  <c r="G229" i="6"/>
  <c r="G228" i="6"/>
  <c r="G226" i="6"/>
  <c r="G224" i="6"/>
  <c r="G222" i="6"/>
  <c r="G221" i="6"/>
  <c r="G220" i="6"/>
  <c r="G217" i="6"/>
  <c r="G216" i="6"/>
  <c r="G215" i="6"/>
  <c r="G213" i="6"/>
  <c r="G211" i="6"/>
  <c r="G209" i="6"/>
  <c r="G207" i="6"/>
  <c r="G205" i="6"/>
  <c r="G203" i="6"/>
  <c r="G201" i="6"/>
  <c r="G197" i="6"/>
  <c r="G195" i="6"/>
  <c r="G194" i="6" s="1"/>
  <c r="G192" i="6"/>
  <c r="G191" i="6"/>
  <c r="G189" i="6"/>
  <c r="G188" i="6"/>
  <c r="G186" i="6"/>
  <c r="G185" i="6"/>
  <c r="G183" i="6"/>
  <c r="G181" i="6"/>
  <c r="G180" i="6"/>
  <c r="G178" i="6"/>
  <c r="G176" i="6"/>
  <c r="G173" i="6"/>
  <c r="G172" i="6"/>
  <c r="G171" i="6"/>
  <c r="G169" i="6"/>
  <c r="G167" i="6"/>
  <c r="G165" i="6"/>
  <c r="G163" i="6"/>
  <c r="G160" i="6"/>
  <c r="G159" i="6"/>
  <c r="G157" i="6"/>
  <c r="G156" i="6"/>
  <c r="G154" i="6"/>
  <c r="G152" i="6"/>
  <c r="G150" i="6"/>
  <c r="G149" i="6"/>
  <c r="G145" i="6"/>
  <c r="G144" i="6"/>
  <c r="G142" i="6"/>
  <c r="G140" i="6"/>
  <c r="G138" i="6"/>
  <c r="J138" i="6" s="1"/>
  <c r="G134" i="6"/>
  <c r="G132" i="6"/>
  <c r="G131" i="6"/>
  <c r="G128" i="6"/>
  <c r="G127" i="6"/>
  <c r="G125" i="6"/>
  <c r="G122" i="6"/>
  <c r="G120" i="6"/>
  <c r="G118" i="6"/>
  <c r="G116" i="6"/>
  <c r="G115" i="6" s="1"/>
  <c r="G114" i="6"/>
  <c r="G111" i="6"/>
  <c r="G110" i="6"/>
  <c r="G107" i="6"/>
  <c r="G103" i="6"/>
  <c r="G102" i="6"/>
  <c r="G100" i="6"/>
  <c r="G97" i="6"/>
  <c r="G96" i="6"/>
  <c r="G95" i="6"/>
  <c r="G93" i="6"/>
  <c r="G92" i="6"/>
  <c r="G91" i="6"/>
  <c r="G89" i="6"/>
  <c r="G88" i="6"/>
  <c r="G87" i="6"/>
  <c r="G86" i="6"/>
  <c r="G84" i="6"/>
  <c r="G81" i="6"/>
  <c r="G78" i="6"/>
  <c r="G77" i="6"/>
  <c r="G75" i="6"/>
  <c r="G74" i="6"/>
  <c r="G73" i="6"/>
  <c r="G70" i="6"/>
  <c r="G69" i="6"/>
  <c r="G67" i="6"/>
  <c r="G65" i="6"/>
  <c r="G64" i="6"/>
  <c r="G62" i="6"/>
  <c r="G61" i="6"/>
  <c r="G60" i="6"/>
  <c r="G59" i="6"/>
  <c r="G58" i="6"/>
  <c r="G56" i="6"/>
  <c r="J56" i="6" s="1"/>
  <c r="G52" i="6"/>
  <c r="G51" i="6"/>
  <c r="G49" i="6"/>
  <c r="G46" i="6"/>
  <c r="G45" i="6"/>
  <c r="G43" i="6"/>
  <c r="G42" i="6"/>
  <c r="G41" i="6"/>
  <c r="G40" i="6"/>
  <c r="G38" i="6"/>
  <c r="G36" i="6"/>
  <c r="G35" i="6"/>
  <c r="G34" i="6"/>
  <c r="G31" i="6"/>
  <c r="G30" i="6"/>
  <c r="G28" i="6"/>
  <c r="G27" i="6"/>
  <c r="G26" i="6"/>
  <c r="G25" i="6"/>
  <c r="G24" i="6"/>
  <c r="G22" i="6"/>
  <c r="G20" i="6"/>
  <c r="G19" i="6"/>
  <c r="G17" i="6"/>
  <c r="G15" i="6"/>
  <c r="G14" i="6"/>
  <c r="G257" i="4" l="1"/>
  <c r="G429" i="3"/>
  <c r="G257" i="5"/>
  <c r="G137" i="3"/>
  <c r="G429" i="5"/>
  <c r="G137" i="4"/>
  <c r="G137" i="5"/>
  <c r="G137" i="6"/>
  <c r="J559" i="3"/>
  <c r="J556" i="3"/>
  <c r="J554" i="3"/>
  <c r="J552" i="3"/>
  <c r="J550" i="3"/>
  <c r="J549" i="3"/>
  <c r="J547" i="3"/>
  <c r="J546" i="3"/>
  <c r="J543" i="3"/>
  <c r="J541" i="3"/>
  <c r="J538" i="3"/>
  <c r="J537" i="3"/>
  <c r="J534" i="3"/>
  <c r="J533" i="3"/>
  <c r="J532" i="3"/>
  <c r="J531" i="3"/>
  <c r="J530" i="3"/>
  <c r="J528" i="3"/>
  <c r="J527" i="3"/>
  <c r="J526" i="3"/>
  <c r="J524" i="3"/>
  <c r="J523" i="3"/>
  <c r="J522" i="3"/>
  <c r="J521" i="3"/>
  <c r="J520" i="3"/>
  <c r="J483" i="3"/>
  <c r="J482" i="3"/>
  <c r="J481" i="3"/>
  <c r="J480" i="3"/>
  <c r="J479" i="3"/>
  <c r="J478" i="3"/>
  <c r="J477" i="3"/>
  <c r="J476" i="3"/>
  <c r="J475" i="3"/>
  <c r="J473" i="3"/>
  <c r="J472" i="3"/>
  <c r="J471" i="3"/>
  <c r="J470" i="3"/>
  <c r="J469" i="3"/>
  <c r="J468" i="3"/>
  <c r="J467" i="3"/>
  <c r="J466" i="3"/>
  <c r="J465" i="3"/>
  <c r="J464" i="3"/>
  <c r="J463" i="3"/>
  <c r="J462" i="3"/>
  <c r="J461" i="3"/>
  <c r="J460" i="3"/>
  <c r="J459" i="3"/>
  <c r="J458" i="3"/>
  <c r="J457" i="3"/>
  <c r="J456" i="3"/>
  <c r="J455" i="3"/>
  <c r="J454" i="3"/>
  <c r="J453" i="3"/>
  <c r="J452" i="3"/>
  <c r="J451" i="3"/>
  <c r="J450" i="3"/>
  <c r="J449" i="3"/>
  <c r="J448" i="3"/>
  <c r="J447" i="3"/>
  <c r="J446" i="3"/>
  <c r="J445" i="3"/>
  <c r="J444" i="3"/>
  <c r="J443" i="3"/>
  <c r="J442" i="3"/>
  <c r="J441" i="3"/>
  <c r="J440" i="3"/>
  <c r="J439" i="3"/>
  <c r="J438" i="3"/>
  <c r="J437" i="3"/>
  <c r="J436" i="3"/>
  <c r="J435" i="3"/>
  <c r="J434" i="3"/>
  <c r="J433" i="3"/>
  <c r="J432" i="3"/>
  <c r="J431" i="3"/>
  <c r="J430" i="3"/>
  <c r="J427" i="3"/>
  <c r="J426" i="3"/>
  <c r="J425" i="3"/>
  <c r="J424" i="3"/>
  <c r="J423" i="3"/>
  <c r="J422" i="3"/>
  <c r="J421" i="3"/>
  <c r="J420" i="3"/>
  <c r="J419" i="3"/>
  <c r="J418" i="3"/>
  <c r="J416" i="3"/>
  <c r="J415" i="3"/>
  <c r="J414" i="3"/>
  <c r="J413" i="3"/>
  <c r="J412" i="3"/>
  <c r="J411" i="3"/>
  <c r="J408" i="3"/>
  <c r="J407" i="3"/>
  <c r="J406" i="3"/>
  <c r="J404" i="3"/>
  <c r="J403" i="3"/>
  <c r="J402" i="3"/>
  <c r="J401" i="3"/>
  <c r="J400" i="3"/>
  <c r="J399" i="3"/>
  <c r="J398" i="3"/>
  <c r="J397" i="3"/>
  <c r="J396" i="3"/>
  <c r="J395" i="3"/>
  <c r="J394" i="3"/>
  <c r="J393" i="3"/>
  <c r="J392" i="3"/>
  <c r="J391" i="3"/>
  <c r="J390" i="3"/>
  <c r="J387" i="3"/>
  <c r="J382" i="3"/>
  <c r="J381" i="3"/>
  <c r="J380" i="3"/>
  <c r="J377" i="3"/>
  <c r="J376" i="3"/>
  <c r="J375" i="3"/>
  <c r="J374" i="3"/>
  <c r="J371" i="3"/>
  <c r="J369" i="3"/>
  <c r="J368" i="3"/>
  <c r="J367" i="3"/>
  <c r="J363" i="3"/>
  <c r="J360" i="3"/>
  <c r="J358" i="3"/>
  <c r="J356" i="3"/>
  <c r="J354" i="3"/>
  <c r="J351" i="3"/>
  <c r="J348" i="3"/>
  <c r="J347" i="3"/>
  <c r="J345" i="3"/>
  <c r="J344" i="3"/>
  <c r="J343" i="3"/>
  <c r="J342" i="3"/>
  <c r="J341" i="3"/>
  <c r="J340" i="3"/>
  <c r="J337" i="3"/>
  <c r="J334" i="3"/>
  <c r="J333" i="3"/>
  <c r="J331" i="3"/>
  <c r="J328" i="3"/>
  <c r="J327" i="3"/>
  <c r="J326" i="3"/>
  <c r="J325" i="3"/>
  <c r="J324" i="3"/>
  <c r="J320" i="3"/>
  <c r="J319" i="3"/>
  <c r="J318" i="3"/>
  <c r="J317" i="3"/>
  <c r="J316" i="3"/>
  <c r="J315" i="3"/>
  <c r="J314" i="3"/>
  <c r="J313" i="3"/>
  <c r="J312" i="3"/>
  <c r="J311" i="3"/>
  <c r="J310" i="3"/>
  <c r="J309" i="3"/>
  <c r="J308" i="3"/>
  <c r="J307" i="3"/>
  <c r="J306" i="3"/>
  <c r="J305" i="3"/>
  <c r="J304" i="3"/>
  <c r="J302" i="3"/>
  <c r="J300" i="3"/>
  <c r="J299" i="3"/>
  <c r="J295" i="3"/>
  <c r="J293" i="3"/>
  <c r="J292" i="3"/>
  <c r="J290" i="3"/>
  <c r="J289" i="3"/>
  <c r="J288" i="3"/>
  <c r="J287" i="3"/>
  <c r="J285" i="3"/>
  <c r="J284" i="3"/>
  <c r="J283" i="3"/>
  <c r="J282" i="3"/>
  <c r="J281" i="3"/>
  <c r="J280" i="3"/>
  <c r="J279" i="3"/>
  <c r="J278" i="3"/>
  <c r="J277" i="3"/>
  <c r="J274" i="3"/>
  <c r="J273" i="3"/>
  <c r="J272" i="3"/>
  <c r="J271" i="3"/>
  <c r="J268" i="3"/>
  <c r="J267" i="3"/>
  <c r="J266" i="3"/>
  <c r="J265" i="3"/>
  <c r="J264" i="3"/>
  <c r="J263" i="3"/>
  <c r="J261" i="3"/>
  <c r="J259" i="3"/>
  <c r="J258" i="3"/>
  <c r="J256" i="3"/>
  <c r="J255" i="3"/>
  <c r="J254" i="3"/>
  <c r="J253" i="3"/>
  <c r="J252" i="3"/>
  <c r="J250" i="3"/>
  <c r="J248" i="3"/>
  <c r="J247" i="3"/>
  <c r="J246" i="3"/>
  <c r="J245" i="3"/>
  <c r="J244" i="3"/>
  <c r="J242" i="3"/>
  <c r="J240" i="3"/>
  <c r="J238" i="3"/>
  <c r="J236" i="3"/>
  <c r="J233" i="3"/>
  <c r="J231" i="3"/>
  <c r="J229" i="3"/>
  <c r="J228" i="3"/>
  <c r="J226" i="3"/>
  <c r="J224" i="3"/>
  <c r="J222" i="3"/>
  <c r="J221" i="3"/>
  <c r="J220" i="3"/>
  <c r="J217" i="3"/>
  <c r="J216" i="3"/>
  <c r="J215" i="3"/>
  <c r="J213" i="3"/>
  <c r="J211" i="3"/>
  <c r="J209" i="3"/>
  <c r="J207" i="3"/>
  <c r="J205" i="3"/>
  <c r="J203" i="3"/>
  <c r="J201" i="3"/>
  <c r="J198" i="3"/>
  <c r="J197" i="3"/>
  <c r="J195" i="3"/>
  <c r="J192" i="3"/>
  <c r="J191" i="3"/>
  <c r="J189" i="3"/>
  <c r="J188" i="3"/>
  <c r="J186" i="3"/>
  <c r="J185" i="3"/>
  <c r="J183" i="3"/>
  <c r="J181" i="3"/>
  <c r="J180" i="3"/>
  <c r="J178" i="3"/>
  <c r="J176" i="3"/>
  <c r="J173" i="3"/>
  <c r="J172" i="3"/>
  <c r="J171" i="3"/>
  <c r="J169" i="3"/>
  <c r="J167" i="3"/>
  <c r="J165" i="3"/>
  <c r="J163" i="3"/>
  <c r="J160" i="3"/>
  <c r="J159" i="3"/>
  <c r="J157" i="3"/>
  <c r="J156" i="3"/>
  <c r="J154" i="3"/>
  <c r="J152" i="3"/>
  <c r="J150" i="3"/>
  <c r="J149" i="3"/>
  <c r="J145" i="3"/>
  <c r="J144" i="3"/>
  <c r="J142" i="3"/>
  <c r="J140" i="3"/>
  <c r="J138" i="3"/>
  <c r="J134" i="3"/>
  <c r="J132" i="3"/>
  <c r="J131" i="3"/>
  <c r="J128" i="3"/>
  <c r="J127" i="3"/>
  <c r="J125" i="3"/>
  <c r="J122" i="3"/>
  <c r="J120" i="3"/>
  <c r="J118" i="3"/>
  <c r="J116" i="3"/>
  <c r="J114" i="3"/>
  <c r="J111" i="3"/>
  <c r="J110" i="3"/>
  <c r="J107" i="3"/>
  <c r="J103" i="3"/>
  <c r="J102" i="3"/>
  <c r="J100" i="3"/>
  <c r="J97" i="3"/>
  <c r="J96" i="3"/>
  <c r="J95" i="3"/>
  <c r="J93" i="3"/>
  <c r="J92" i="3"/>
  <c r="J91" i="3"/>
  <c r="J89" i="3"/>
  <c r="J88" i="3"/>
  <c r="J87" i="3"/>
  <c r="J86" i="3"/>
  <c r="J84" i="3"/>
  <c r="J81" i="3"/>
  <c r="J78" i="3"/>
  <c r="J77" i="3"/>
  <c r="J75" i="3"/>
  <c r="J74" i="3"/>
  <c r="J73" i="3"/>
  <c r="J70" i="3"/>
  <c r="J69" i="3"/>
  <c r="J67" i="3"/>
  <c r="J65" i="3"/>
  <c r="J64" i="3"/>
  <c r="J62" i="3"/>
  <c r="J61" i="3"/>
  <c r="J60" i="3"/>
  <c r="J59" i="3"/>
  <c r="J58" i="3"/>
  <c r="J52" i="3"/>
  <c r="J51" i="3"/>
  <c r="J49" i="3"/>
  <c r="J46" i="3"/>
  <c r="J45" i="3"/>
  <c r="J43" i="3"/>
  <c r="J42" i="3"/>
  <c r="J41" i="3"/>
  <c r="J40" i="3"/>
  <c r="J38" i="3"/>
  <c r="J36" i="3"/>
  <c r="J35" i="3"/>
  <c r="J34" i="3"/>
  <c r="J31" i="3"/>
  <c r="J30" i="3"/>
  <c r="J28" i="3"/>
  <c r="J27" i="3"/>
  <c r="J26" i="3"/>
  <c r="J25" i="3"/>
  <c r="J24" i="3"/>
  <c r="J22" i="3"/>
  <c r="J20" i="3"/>
  <c r="J19" i="3"/>
  <c r="J17" i="3"/>
  <c r="J14" i="3"/>
  <c r="J559" i="6"/>
  <c r="J556" i="6"/>
  <c r="J554" i="6"/>
  <c r="J552" i="6"/>
  <c r="J550" i="6"/>
  <c r="J549" i="6"/>
  <c r="J547" i="6"/>
  <c r="J546" i="6"/>
  <c r="J543" i="6"/>
  <c r="J541" i="6"/>
  <c r="J538" i="6"/>
  <c r="J537" i="6"/>
  <c r="J534" i="6"/>
  <c r="J533" i="6"/>
  <c r="J532" i="6"/>
  <c r="J531" i="6"/>
  <c r="J530" i="6"/>
  <c r="J528" i="6"/>
  <c r="J527" i="6"/>
  <c r="J526" i="6"/>
  <c r="J524" i="6"/>
  <c r="J523" i="6"/>
  <c r="J522" i="6"/>
  <c r="J521" i="6"/>
  <c r="J520" i="6"/>
  <c r="J483" i="6"/>
  <c r="J482" i="6"/>
  <c r="J481" i="6"/>
  <c r="J480" i="6"/>
  <c r="J479" i="6"/>
  <c r="J478" i="6"/>
  <c r="J477" i="6"/>
  <c r="J476" i="6"/>
  <c r="J475" i="6"/>
  <c r="J473" i="6"/>
  <c r="J472" i="6"/>
  <c r="J471" i="6"/>
  <c r="J470" i="6"/>
  <c r="J469" i="6"/>
  <c r="J468" i="6"/>
  <c r="J467" i="6"/>
  <c r="J466" i="6"/>
  <c r="J465" i="6"/>
  <c r="J464" i="6"/>
  <c r="J463" i="6"/>
  <c r="J462" i="6"/>
  <c r="J461" i="6"/>
  <c r="J460" i="6"/>
  <c r="J459" i="6"/>
  <c r="J458" i="6"/>
  <c r="J457" i="6"/>
  <c r="J456" i="6"/>
  <c r="J455" i="6"/>
  <c r="J454" i="6"/>
  <c r="J453" i="6"/>
  <c r="J452" i="6"/>
  <c r="J451" i="6"/>
  <c r="J450" i="6"/>
  <c r="J449" i="6"/>
  <c r="J448" i="6"/>
  <c r="J447" i="6"/>
  <c r="J446" i="6"/>
  <c r="J445" i="6"/>
  <c r="J444" i="6"/>
  <c r="J443" i="6"/>
  <c r="J442" i="6"/>
  <c r="J441" i="6"/>
  <c r="J440" i="6"/>
  <c r="J439" i="6"/>
  <c r="J438" i="6"/>
  <c r="J437" i="6"/>
  <c r="J436" i="6"/>
  <c r="J435" i="6"/>
  <c r="J434" i="6"/>
  <c r="J433" i="6"/>
  <c r="J432" i="6"/>
  <c r="J431" i="6"/>
  <c r="J430" i="6"/>
  <c r="J427" i="6"/>
  <c r="J426" i="6"/>
  <c r="J425" i="6"/>
  <c r="J424" i="6"/>
  <c r="J423" i="6"/>
  <c r="J422" i="6"/>
  <c r="J421" i="6"/>
  <c r="J420" i="6"/>
  <c r="J419" i="6"/>
  <c r="J418" i="6"/>
  <c r="J416" i="6"/>
  <c r="J415" i="6"/>
  <c r="J414" i="6"/>
  <c r="J413" i="6"/>
  <c r="J412" i="6"/>
  <c r="J411" i="6"/>
  <c r="J408" i="6"/>
  <c r="J407" i="6"/>
  <c r="J406" i="6"/>
  <c r="J404" i="6"/>
  <c r="J403" i="6"/>
  <c r="J402" i="6"/>
  <c r="J401" i="6"/>
  <c r="J400" i="6"/>
  <c r="J399" i="6"/>
  <c r="J398" i="6"/>
  <c r="J397" i="6"/>
  <c r="J396" i="6"/>
  <c r="J395" i="6"/>
  <c r="J394" i="6"/>
  <c r="J393" i="6"/>
  <c r="J392" i="6"/>
  <c r="J391" i="6"/>
  <c r="J390" i="6"/>
  <c r="J387" i="6"/>
  <c r="J382" i="6"/>
  <c r="J381" i="6"/>
  <c r="J380" i="6"/>
  <c r="J377" i="6"/>
  <c r="J376" i="6"/>
  <c r="J375" i="6"/>
  <c r="J374" i="6"/>
  <c r="J371" i="6"/>
  <c r="J369" i="6"/>
  <c r="J368" i="6"/>
  <c r="J367" i="6"/>
  <c r="J363" i="6"/>
  <c r="J360" i="6"/>
  <c r="J358" i="6"/>
  <c r="J356" i="6"/>
  <c r="J354" i="6"/>
  <c r="J351" i="6"/>
  <c r="J348" i="6"/>
  <c r="J347" i="6"/>
  <c r="J345" i="6"/>
  <c r="J344" i="6"/>
  <c r="J343" i="6"/>
  <c r="J342" i="6"/>
  <c r="J341" i="6"/>
  <c r="J340" i="6"/>
  <c r="J337" i="6"/>
  <c r="J334" i="6"/>
  <c r="J333" i="6"/>
  <c r="J331" i="6"/>
  <c r="J328" i="6"/>
  <c r="J327" i="6"/>
  <c r="J326" i="6"/>
  <c r="J325" i="6"/>
  <c r="J324" i="6"/>
  <c r="J320" i="6"/>
  <c r="J319" i="6"/>
  <c r="J318" i="6"/>
  <c r="J317" i="6"/>
  <c r="J316" i="6"/>
  <c r="J315" i="6"/>
  <c r="J314" i="6"/>
  <c r="J313" i="6"/>
  <c r="J312" i="6"/>
  <c r="J311" i="6"/>
  <c r="J310" i="6"/>
  <c r="J309" i="6"/>
  <c r="J308" i="6"/>
  <c r="J307" i="6"/>
  <c r="J306" i="6"/>
  <c r="J305" i="6"/>
  <c r="J304" i="6"/>
  <c r="J302" i="6"/>
  <c r="J300" i="6"/>
  <c r="J299" i="6"/>
  <c r="J295" i="6"/>
  <c r="J293" i="6"/>
  <c r="J292" i="6"/>
  <c r="J290" i="6"/>
  <c r="J289" i="6"/>
  <c r="J288" i="6"/>
  <c r="J287" i="6"/>
  <c r="J285" i="6"/>
  <c r="J284" i="6"/>
  <c r="J283" i="6"/>
  <c r="J282" i="6"/>
  <c r="J281" i="6"/>
  <c r="J280" i="6"/>
  <c r="J279" i="6"/>
  <c r="J278" i="6"/>
  <c r="J277" i="6"/>
  <c r="J274" i="6"/>
  <c r="J273" i="6"/>
  <c r="J272" i="6"/>
  <c r="J271" i="6"/>
  <c r="J268" i="6"/>
  <c r="J267" i="6"/>
  <c r="J266" i="6"/>
  <c r="J265" i="6"/>
  <c r="J264" i="6"/>
  <c r="J263" i="6"/>
  <c r="J261" i="6"/>
  <c r="J259" i="6"/>
  <c r="J258" i="6"/>
  <c r="J256" i="6"/>
  <c r="J255" i="6"/>
  <c r="J254" i="6"/>
  <c r="J253" i="6"/>
  <c r="J252" i="6"/>
  <c r="J250" i="6"/>
  <c r="J248" i="6"/>
  <c r="J247" i="6"/>
  <c r="J246" i="6"/>
  <c r="J245" i="6"/>
  <c r="J244" i="6"/>
  <c r="J242" i="6"/>
  <c r="J240" i="6"/>
  <c r="J238" i="6"/>
  <c r="J236" i="6"/>
  <c r="J233" i="6"/>
  <c r="J231" i="6"/>
  <c r="J229" i="6"/>
  <c r="J228" i="6"/>
  <c r="J226" i="6"/>
  <c r="J224" i="6"/>
  <c r="J222" i="6"/>
  <c r="J221" i="6"/>
  <c r="J220" i="6"/>
  <c r="J217" i="6"/>
  <c r="J216" i="6"/>
  <c r="J215" i="6"/>
  <c r="J213" i="6"/>
  <c r="J211" i="6"/>
  <c r="J209" i="6"/>
  <c r="J207" i="6"/>
  <c r="J205" i="6"/>
  <c r="J203" i="6"/>
  <c r="J201" i="6"/>
  <c r="J198" i="6"/>
  <c r="J197" i="6"/>
  <c r="J195" i="6"/>
  <c r="J192" i="6"/>
  <c r="J191" i="6"/>
  <c r="J189" i="6"/>
  <c r="J188" i="6"/>
  <c r="J186" i="6"/>
  <c r="J185" i="6"/>
  <c r="J183" i="6"/>
  <c r="J181" i="6"/>
  <c r="J180" i="6"/>
  <c r="J178" i="6"/>
  <c r="J176" i="6"/>
  <c r="J173" i="6"/>
  <c r="J172" i="6"/>
  <c r="J171" i="6"/>
  <c r="J169" i="6"/>
  <c r="J167" i="6"/>
  <c r="J165" i="6"/>
  <c r="J163" i="6"/>
  <c r="J160" i="6"/>
  <c r="J159" i="6"/>
  <c r="J157" i="6"/>
  <c r="J156" i="6"/>
  <c r="J154" i="6"/>
  <c r="J152" i="6"/>
  <c r="J150" i="6"/>
  <c r="J149" i="6"/>
  <c r="J145" i="6"/>
  <c r="J144" i="6"/>
  <c r="J142" i="6"/>
  <c r="J140" i="6"/>
  <c r="J134" i="6"/>
  <c r="J132" i="6"/>
  <c r="J131" i="6"/>
  <c r="J128" i="6"/>
  <c r="J127" i="6"/>
  <c r="J125" i="6"/>
  <c r="J122" i="6"/>
  <c r="J120" i="6"/>
  <c r="J118" i="6"/>
  <c r="J116" i="6"/>
  <c r="J114" i="6"/>
  <c r="J111" i="6"/>
  <c r="J110" i="6"/>
  <c r="J107" i="6"/>
  <c r="J103" i="6"/>
  <c r="J102" i="6"/>
  <c r="J100" i="6"/>
  <c r="J97" i="6"/>
  <c r="J96" i="6"/>
  <c r="J95" i="6"/>
  <c r="J93" i="6"/>
  <c r="J92" i="6"/>
  <c r="J91" i="6"/>
  <c r="J89" i="6"/>
  <c r="J88" i="6"/>
  <c r="J87" i="6"/>
  <c r="J86" i="6"/>
  <c r="J84" i="6"/>
  <c r="J81" i="6"/>
  <c r="J78" i="6"/>
  <c r="J77" i="6"/>
  <c r="J75" i="6"/>
  <c r="J74" i="6"/>
  <c r="J73" i="6"/>
  <c r="J70" i="6"/>
  <c r="J69" i="6"/>
  <c r="J67" i="6"/>
  <c r="J65" i="6"/>
  <c r="J64" i="6"/>
  <c r="J62" i="6"/>
  <c r="J61" i="6"/>
  <c r="J59" i="6"/>
  <c r="J52" i="6"/>
  <c r="J51" i="6"/>
  <c r="J49" i="6"/>
  <c r="J46" i="6"/>
  <c r="J45" i="6"/>
  <c r="J43" i="6"/>
  <c r="J42" i="6"/>
  <c r="J41" i="6"/>
  <c r="J40" i="6"/>
  <c r="J38" i="6"/>
  <c r="J36" i="6"/>
  <c r="J35" i="6"/>
  <c r="J34" i="6"/>
  <c r="J31" i="6"/>
  <c r="J30" i="6"/>
  <c r="J28" i="6"/>
  <c r="J27" i="6"/>
  <c r="J26" i="6"/>
  <c r="J25" i="6"/>
  <c r="J24" i="6"/>
  <c r="J22" i="6"/>
  <c r="J20" i="6"/>
  <c r="J19" i="6"/>
  <c r="J17" i="6"/>
  <c r="J15" i="6"/>
  <c r="J14" i="6"/>
  <c r="J559" i="4"/>
  <c r="J556" i="4"/>
  <c r="J554" i="4"/>
  <c r="J552" i="4"/>
  <c r="J550" i="4"/>
  <c r="J549" i="4"/>
  <c r="J547" i="4"/>
  <c r="J546" i="4"/>
  <c r="J543" i="4"/>
  <c r="J541" i="4"/>
  <c r="J538" i="4"/>
  <c r="J537" i="4"/>
  <c r="J534" i="4"/>
  <c r="J533" i="4"/>
  <c r="J532" i="4"/>
  <c r="J531" i="4"/>
  <c r="J530" i="4"/>
  <c r="J528" i="4"/>
  <c r="J527" i="4"/>
  <c r="J526" i="4"/>
  <c r="J524" i="4"/>
  <c r="J523" i="4"/>
  <c r="J522" i="4"/>
  <c r="J521" i="4"/>
  <c r="J520" i="4"/>
  <c r="J483" i="4"/>
  <c r="J482" i="4"/>
  <c r="J481" i="4"/>
  <c r="J480" i="4"/>
  <c r="J479" i="4"/>
  <c r="J478" i="4"/>
  <c r="J477" i="4"/>
  <c r="J476" i="4"/>
  <c r="J475" i="4"/>
  <c r="J473" i="4"/>
  <c r="J472" i="4"/>
  <c r="J471" i="4"/>
  <c r="J470" i="4"/>
  <c r="J469" i="4"/>
  <c r="J468" i="4"/>
  <c r="J467" i="4"/>
  <c r="J466" i="4"/>
  <c r="J465" i="4"/>
  <c r="J464" i="4"/>
  <c r="J463" i="4"/>
  <c r="J462" i="4"/>
  <c r="J461" i="4"/>
  <c r="J460" i="4"/>
  <c r="J459" i="4"/>
  <c r="J458" i="4"/>
  <c r="J457" i="4"/>
  <c r="J456" i="4"/>
  <c r="J455" i="4"/>
  <c r="J454" i="4"/>
  <c r="J453" i="4"/>
  <c r="J452" i="4"/>
  <c r="J451" i="4"/>
  <c r="J450" i="4"/>
  <c r="J449" i="4"/>
  <c r="J448" i="4"/>
  <c r="J447" i="4"/>
  <c r="J446" i="4"/>
  <c r="J445" i="4"/>
  <c r="J444" i="4"/>
  <c r="J443" i="4"/>
  <c r="J442" i="4"/>
  <c r="J441" i="4"/>
  <c r="J440" i="4"/>
  <c r="J439" i="4"/>
  <c r="J438" i="4"/>
  <c r="J437" i="4"/>
  <c r="J436" i="4"/>
  <c r="J435" i="4"/>
  <c r="J434" i="4"/>
  <c r="J433" i="4"/>
  <c r="J432" i="4"/>
  <c r="J431" i="4"/>
  <c r="J430" i="4"/>
  <c r="J427" i="4"/>
  <c r="J426" i="4"/>
  <c r="J425" i="4"/>
  <c r="J424" i="4"/>
  <c r="J423" i="4"/>
  <c r="J422" i="4"/>
  <c r="J421" i="4"/>
  <c r="J420" i="4"/>
  <c r="J419" i="4"/>
  <c r="J418" i="4"/>
  <c r="J416" i="4"/>
  <c r="J415" i="4"/>
  <c r="J414" i="4"/>
  <c r="J413" i="4"/>
  <c r="J412" i="4"/>
  <c r="J411" i="4"/>
  <c r="J408" i="4"/>
  <c r="J407" i="4"/>
  <c r="J406" i="4"/>
  <c r="J404" i="4"/>
  <c r="J403" i="4"/>
  <c r="J402" i="4"/>
  <c r="J401" i="4"/>
  <c r="J400" i="4"/>
  <c r="J399" i="4"/>
  <c r="J398" i="4"/>
  <c r="J397" i="4"/>
  <c r="J396" i="4"/>
  <c r="J395" i="4"/>
  <c r="J394" i="4"/>
  <c r="J393" i="4"/>
  <c r="J392" i="4"/>
  <c r="J391" i="4"/>
  <c r="J390" i="4"/>
  <c r="J387" i="4"/>
  <c r="J382" i="4"/>
  <c r="J381" i="4"/>
  <c r="J380" i="4"/>
  <c r="J377" i="4"/>
  <c r="J376" i="4"/>
  <c r="J375" i="4"/>
  <c r="J374" i="4"/>
  <c r="J371" i="4"/>
  <c r="J369" i="4"/>
  <c r="J368" i="4"/>
  <c r="J367" i="4"/>
  <c r="J363" i="4"/>
  <c r="J360" i="4"/>
  <c r="J358" i="4"/>
  <c r="J356" i="4"/>
  <c r="J354" i="4"/>
  <c r="J351" i="4"/>
  <c r="J348" i="4"/>
  <c r="J347" i="4"/>
  <c r="J345" i="4"/>
  <c r="J344" i="4"/>
  <c r="J343" i="4"/>
  <c r="J342" i="4"/>
  <c r="J341" i="4"/>
  <c r="J340" i="4"/>
  <c r="J337" i="4"/>
  <c r="J334" i="4"/>
  <c r="J333" i="4"/>
  <c r="J331" i="4"/>
  <c r="J328" i="4"/>
  <c r="J327" i="4"/>
  <c r="J326" i="4"/>
  <c r="J325" i="4"/>
  <c r="J324" i="4"/>
  <c r="J320" i="4"/>
  <c r="J319" i="4"/>
  <c r="J318" i="4"/>
  <c r="J317" i="4"/>
  <c r="J316" i="4"/>
  <c r="J315" i="4"/>
  <c r="J314" i="4"/>
  <c r="J313" i="4"/>
  <c r="J312" i="4"/>
  <c r="J311" i="4"/>
  <c r="J310" i="4"/>
  <c r="J309" i="4"/>
  <c r="J308" i="4"/>
  <c r="J307" i="4"/>
  <c r="J306" i="4"/>
  <c r="J305" i="4"/>
  <c r="J304" i="4"/>
  <c r="J302" i="4"/>
  <c r="J300" i="4"/>
  <c r="J299" i="4"/>
  <c r="J295" i="4"/>
  <c r="J293" i="4"/>
  <c r="J292" i="4"/>
  <c r="J290" i="4"/>
  <c r="J289" i="4"/>
  <c r="J288" i="4"/>
  <c r="J287" i="4"/>
  <c r="J285" i="4"/>
  <c r="J284" i="4"/>
  <c r="J283" i="4"/>
  <c r="J282" i="4"/>
  <c r="J281" i="4"/>
  <c r="J280" i="4"/>
  <c r="J279" i="4"/>
  <c r="J278" i="4"/>
  <c r="J277" i="4"/>
  <c r="J274" i="4"/>
  <c r="J273" i="4"/>
  <c r="J272" i="4"/>
  <c r="J271" i="4"/>
  <c r="J268" i="4"/>
  <c r="J267" i="4"/>
  <c r="J266" i="4"/>
  <c r="J265" i="4"/>
  <c r="J264" i="4"/>
  <c r="J263" i="4"/>
  <c r="J261" i="4"/>
  <c r="J259" i="4"/>
  <c r="J258" i="4"/>
  <c r="J256" i="4"/>
  <c r="J255" i="4"/>
  <c r="J254" i="4"/>
  <c r="J253" i="4"/>
  <c r="J252" i="4"/>
  <c r="J250" i="4"/>
  <c r="J248" i="4"/>
  <c r="J247" i="4"/>
  <c r="J246" i="4"/>
  <c r="J245" i="4"/>
  <c r="J244" i="4"/>
  <c r="J242" i="4"/>
  <c r="J240" i="4"/>
  <c r="J238" i="4"/>
  <c r="J236" i="4"/>
  <c r="J233" i="4"/>
  <c r="J231" i="4"/>
  <c r="J229" i="4"/>
  <c r="J228" i="4"/>
  <c r="J226" i="4"/>
  <c r="J224" i="4"/>
  <c r="J222" i="4"/>
  <c r="J221" i="4"/>
  <c r="J220" i="4"/>
  <c r="J217" i="4"/>
  <c r="J216" i="4"/>
  <c r="J215" i="4"/>
  <c r="J213" i="4"/>
  <c r="J211" i="4"/>
  <c r="J209" i="4"/>
  <c r="J207" i="4"/>
  <c r="J205" i="4"/>
  <c r="J203" i="4"/>
  <c r="J201" i="4"/>
  <c r="J198" i="4"/>
  <c r="J197" i="4"/>
  <c r="J195" i="4"/>
  <c r="J192" i="4"/>
  <c r="J191" i="4"/>
  <c r="J189" i="4"/>
  <c r="J188" i="4"/>
  <c r="J186" i="4"/>
  <c r="J185" i="4"/>
  <c r="J183" i="4"/>
  <c r="J181" i="4"/>
  <c r="J180" i="4"/>
  <c r="J178" i="4"/>
  <c r="J176" i="4"/>
  <c r="J173" i="4"/>
  <c r="J172" i="4"/>
  <c r="J171" i="4"/>
  <c r="J169" i="4"/>
  <c r="J167" i="4"/>
  <c r="J165" i="4"/>
  <c r="J163" i="4"/>
  <c r="J160" i="4"/>
  <c r="J159" i="4"/>
  <c r="J157" i="4"/>
  <c r="J156" i="4"/>
  <c r="J154" i="4"/>
  <c r="J152" i="4"/>
  <c r="J150" i="4"/>
  <c r="J149" i="4"/>
  <c r="J145" i="4"/>
  <c r="J144" i="4"/>
  <c r="J142" i="4"/>
  <c r="J140" i="4"/>
  <c r="J138" i="4"/>
  <c r="J135" i="4"/>
  <c r="J134" i="4"/>
  <c r="J132" i="4"/>
  <c r="J131" i="4"/>
  <c r="J128" i="4"/>
  <c r="J127" i="4"/>
  <c r="J125" i="4"/>
  <c r="J122" i="4"/>
  <c r="J120" i="4"/>
  <c r="J118" i="4"/>
  <c r="J116" i="4"/>
  <c r="J114" i="4"/>
  <c r="J111" i="4"/>
  <c r="J110" i="4"/>
  <c r="J107" i="4"/>
  <c r="J103" i="4"/>
  <c r="J102" i="4"/>
  <c r="J100" i="4"/>
  <c r="J97" i="4"/>
  <c r="J96" i="4"/>
  <c r="J95" i="4"/>
  <c r="J93" i="4"/>
  <c r="J92" i="4"/>
  <c r="J91" i="4"/>
  <c r="J89" i="4"/>
  <c r="J88" i="4"/>
  <c r="J87" i="4"/>
  <c r="J86" i="4"/>
  <c r="J84" i="4"/>
  <c r="J81" i="4"/>
  <c r="J78" i="4"/>
  <c r="J77" i="4"/>
  <c r="J75" i="4"/>
  <c r="J74" i="4"/>
  <c r="J73" i="4"/>
  <c r="J70" i="4"/>
  <c r="J69" i="4"/>
  <c r="J67" i="4"/>
  <c r="J65" i="4"/>
  <c r="J64" i="4"/>
  <c r="J62" i="4"/>
  <c r="J61" i="4"/>
  <c r="J60" i="4"/>
  <c r="J59" i="4"/>
  <c r="J58" i="4"/>
  <c r="J56" i="4"/>
  <c r="J52" i="4"/>
  <c r="J51" i="4"/>
  <c r="J49" i="4"/>
  <c r="J46" i="4"/>
  <c r="J45" i="4"/>
  <c r="J43" i="4"/>
  <c r="J42" i="4"/>
  <c r="J41" i="4"/>
  <c r="J40" i="4"/>
  <c r="J38" i="4"/>
  <c r="J36" i="4"/>
  <c r="J35" i="4"/>
  <c r="J34" i="4"/>
  <c r="J31" i="4"/>
  <c r="J30" i="4"/>
  <c r="J28" i="4"/>
  <c r="J27" i="4"/>
  <c r="J26" i="4"/>
  <c r="J25" i="4"/>
  <c r="J24" i="4"/>
  <c r="J22" i="4"/>
  <c r="J20" i="4"/>
  <c r="J19" i="4"/>
  <c r="J17" i="4"/>
  <c r="J15" i="4"/>
  <c r="J14" i="4"/>
  <c r="J559" i="5"/>
  <c r="J556" i="5"/>
  <c r="J554" i="5"/>
  <c r="J552" i="5"/>
  <c r="J550" i="5"/>
  <c r="J549" i="5"/>
  <c r="J547" i="5"/>
  <c r="J546" i="5"/>
  <c r="J543" i="5"/>
  <c r="J541" i="5"/>
  <c r="J538" i="5"/>
  <c r="J537" i="5"/>
  <c r="J534" i="5"/>
  <c r="J533" i="5"/>
  <c r="J532" i="5"/>
  <c r="J531" i="5"/>
  <c r="J530" i="5"/>
  <c r="J528" i="5"/>
  <c r="J527" i="5"/>
  <c r="J526" i="5"/>
  <c r="J524" i="5"/>
  <c r="J523" i="5"/>
  <c r="J522" i="5"/>
  <c r="J521" i="5"/>
  <c r="J520" i="5"/>
  <c r="J483" i="5"/>
  <c r="J482" i="5"/>
  <c r="J481" i="5"/>
  <c r="J480" i="5"/>
  <c r="J479" i="5"/>
  <c r="J478" i="5"/>
  <c r="J477" i="5"/>
  <c r="J476" i="5"/>
  <c r="J475" i="5"/>
  <c r="J473" i="5"/>
  <c r="J472" i="5"/>
  <c r="J471" i="5"/>
  <c r="J470" i="5"/>
  <c r="J469" i="5"/>
  <c r="J468" i="5"/>
  <c r="J467" i="5"/>
  <c r="J466" i="5"/>
  <c r="J465" i="5"/>
  <c r="J464" i="5"/>
  <c r="J463" i="5"/>
  <c r="J462" i="5"/>
  <c r="J461" i="5"/>
  <c r="J460" i="5"/>
  <c r="J459" i="5"/>
  <c r="J458" i="5"/>
  <c r="J457" i="5"/>
  <c r="J456" i="5"/>
  <c r="J455" i="5"/>
  <c r="J454" i="5"/>
  <c r="J453" i="5"/>
  <c r="J452" i="5"/>
  <c r="J451" i="5"/>
  <c r="J450" i="5"/>
  <c r="J449" i="5"/>
  <c r="J448" i="5"/>
  <c r="J447" i="5"/>
  <c r="J446" i="5"/>
  <c r="J445" i="5"/>
  <c r="J444" i="5"/>
  <c r="J443" i="5"/>
  <c r="J442" i="5"/>
  <c r="J441" i="5"/>
  <c r="J440" i="5"/>
  <c r="J439" i="5"/>
  <c r="J438" i="5"/>
  <c r="J437" i="5"/>
  <c r="J436" i="5"/>
  <c r="J435" i="5"/>
  <c r="J434" i="5"/>
  <c r="J433" i="5"/>
  <c r="J432" i="5"/>
  <c r="J431" i="5"/>
  <c r="J430" i="5"/>
  <c r="J427" i="5"/>
  <c r="J426" i="5"/>
  <c r="J425" i="5"/>
  <c r="J424" i="5"/>
  <c r="J423" i="5"/>
  <c r="J422" i="5"/>
  <c r="J421" i="5"/>
  <c r="J420" i="5"/>
  <c r="J419" i="5"/>
  <c r="J418" i="5"/>
  <c r="J416" i="5"/>
  <c r="J415" i="5"/>
  <c r="J414" i="5"/>
  <c r="J413" i="5"/>
  <c r="J412" i="5"/>
  <c r="J411" i="5"/>
  <c r="J408" i="5"/>
  <c r="J407" i="5"/>
  <c r="J406" i="5"/>
  <c r="J404" i="5"/>
  <c r="J403" i="5"/>
  <c r="J402" i="5"/>
  <c r="J401" i="5"/>
  <c r="J400" i="5"/>
  <c r="J399" i="5"/>
  <c r="J398" i="5"/>
  <c r="J397" i="5"/>
  <c r="J396" i="5"/>
  <c r="J395" i="5"/>
  <c r="J394" i="5"/>
  <c r="J393" i="5"/>
  <c r="J392" i="5"/>
  <c r="J391" i="5"/>
  <c r="J390" i="5"/>
  <c r="J387" i="5"/>
  <c r="J382" i="5"/>
  <c r="J381" i="5"/>
  <c r="J380" i="5"/>
  <c r="J377" i="5"/>
  <c r="J376" i="5"/>
  <c r="J375" i="5"/>
  <c r="J374" i="5"/>
  <c r="J371" i="5"/>
  <c r="J369" i="5"/>
  <c r="J368" i="5"/>
  <c r="J367" i="5"/>
  <c r="J363" i="5"/>
  <c r="J360" i="5"/>
  <c r="J358" i="5"/>
  <c r="J356" i="5"/>
  <c r="J354" i="5"/>
  <c r="J351" i="5"/>
  <c r="J348" i="5"/>
  <c r="J347" i="5"/>
  <c r="J345" i="5"/>
  <c r="J344" i="5"/>
  <c r="J343" i="5"/>
  <c r="J342" i="5"/>
  <c r="J341" i="5"/>
  <c r="J340" i="5"/>
  <c r="J337" i="5"/>
  <c r="J334" i="5"/>
  <c r="J333" i="5"/>
  <c r="J331" i="5"/>
  <c r="J328" i="5"/>
  <c r="J327" i="5"/>
  <c r="J326" i="5"/>
  <c r="J325" i="5"/>
  <c r="J324" i="5"/>
  <c r="J320" i="5"/>
  <c r="J319" i="5"/>
  <c r="J318" i="5"/>
  <c r="J317" i="5"/>
  <c r="J316" i="5"/>
  <c r="J315" i="5"/>
  <c r="J314" i="5"/>
  <c r="J313" i="5"/>
  <c r="J312" i="5"/>
  <c r="J311" i="5"/>
  <c r="J310" i="5"/>
  <c r="J309" i="5"/>
  <c r="J308" i="5"/>
  <c r="J307" i="5"/>
  <c r="J306" i="5"/>
  <c r="J305" i="5"/>
  <c r="J304" i="5"/>
  <c r="J302" i="5"/>
  <c r="J300" i="5"/>
  <c r="J299" i="5"/>
  <c r="J295" i="5"/>
  <c r="J293" i="5"/>
  <c r="J292" i="5"/>
  <c r="J290" i="5"/>
  <c r="J289" i="5"/>
  <c r="J288" i="5"/>
  <c r="J287" i="5"/>
  <c r="J285" i="5"/>
  <c r="J284" i="5"/>
  <c r="J283" i="5"/>
  <c r="J282" i="5"/>
  <c r="J281" i="5"/>
  <c r="J280" i="5"/>
  <c r="J279" i="5"/>
  <c r="J278" i="5"/>
  <c r="J277" i="5"/>
  <c r="J274" i="5"/>
  <c r="J273" i="5"/>
  <c r="J272" i="5"/>
  <c r="J271" i="5"/>
  <c r="J268" i="5"/>
  <c r="J267" i="5"/>
  <c r="J266" i="5"/>
  <c r="J265" i="5"/>
  <c r="J264" i="5"/>
  <c r="J263" i="5"/>
  <c r="J261" i="5"/>
  <c r="J259" i="5"/>
  <c r="J258" i="5"/>
  <c r="J256" i="5"/>
  <c r="J255" i="5"/>
  <c r="J254" i="5"/>
  <c r="J253" i="5"/>
  <c r="J252" i="5"/>
  <c r="J250" i="5"/>
  <c r="J248" i="5"/>
  <c r="J247" i="5"/>
  <c r="J246" i="5"/>
  <c r="J245" i="5"/>
  <c r="J244" i="5"/>
  <c r="J242" i="5"/>
  <c r="J240" i="5"/>
  <c r="J238" i="5"/>
  <c r="J236" i="5"/>
  <c r="J233" i="5"/>
  <c r="J231" i="5"/>
  <c r="J229" i="5"/>
  <c r="J228" i="5"/>
  <c r="J226" i="5"/>
  <c r="J224" i="5"/>
  <c r="J222" i="5"/>
  <c r="J221" i="5"/>
  <c r="J220" i="5"/>
  <c r="J217" i="5"/>
  <c r="J216" i="5"/>
  <c r="J215" i="5"/>
  <c r="J213" i="5"/>
  <c r="J211" i="5"/>
  <c r="J209" i="5"/>
  <c r="J207" i="5"/>
  <c r="J205" i="5"/>
  <c r="J203" i="5"/>
  <c r="J201" i="5"/>
  <c r="J198" i="5"/>
  <c r="J197" i="5"/>
  <c r="J195" i="5"/>
  <c r="J192" i="5"/>
  <c r="J191" i="5"/>
  <c r="J189" i="5"/>
  <c r="J188" i="5"/>
  <c r="J186" i="5"/>
  <c r="J185" i="5"/>
  <c r="J183" i="5"/>
  <c r="J181" i="5"/>
  <c r="J180" i="5"/>
  <c r="J178" i="5"/>
  <c r="J176" i="5"/>
  <c r="J173" i="5"/>
  <c r="J172" i="5"/>
  <c r="J171" i="5"/>
  <c r="J169" i="5"/>
  <c r="J167" i="5"/>
  <c r="J165" i="5"/>
  <c r="J163" i="5"/>
  <c r="J160" i="5"/>
  <c r="J159" i="5"/>
  <c r="J157" i="5"/>
  <c r="J156" i="5"/>
  <c r="J154" i="5"/>
  <c r="J152" i="5"/>
  <c r="J150" i="5"/>
  <c r="J149" i="5"/>
  <c r="J145" i="5"/>
  <c r="J144" i="5"/>
  <c r="J142" i="5"/>
  <c r="J140" i="5"/>
  <c r="J138" i="5"/>
  <c r="J134" i="5"/>
  <c r="J132" i="5"/>
  <c r="J131" i="5"/>
  <c r="J128" i="5"/>
  <c r="J127" i="5"/>
  <c r="J125" i="5"/>
  <c r="J122" i="5"/>
  <c r="J120" i="5"/>
  <c r="J118" i="5"/>
  <c r="J116" i="5"/>
  <c r="J114" i="5"/>
  <c r="J111" i="5"/>
  <c r="J110" i="5"/>
  <c r="J107" i="5"/>
  <c r="J103" i="5"/>
  <c r="J102" i="5"/>
  <c r="J100" i="5"/>
  <c r="J97" i="5"/>
  <c r="J96" i="5"/>
  <c r="J95" i="5"/>
  <c r="J93" i="5"/>
  <c r="J92" i="5"/>
  <c r="J91" i="5"/>
  <c r="J89" i="5"/>
  <c r="J88" i="5"/>
  <c r="J87" i="5"/>
  <c r="J86" i="5"/>
  <c r="J84" i="5"/>
  <c r="J81" i="5"/>
  <c r="J78" i="5"/>
  <c r="J77" i="5"/>
  <c r="J75" i="5"/>
  <c r="J74" i="5"/>
  <c r="J73" i="5"/>
  <c r="J70" i="5"/>
  <c r="J69" i="5"/>
  <c r="J67" i="5"/>
  <c r="J65" i="5"/>
  <c r="J64" i="5"/>
  <c r="J62" i="5"/>
  <c r="J61" i="5"/>
  <c r="J60" i="5"/>
  <c r="J59" i="5"/>
  <c r="J58" i="5"/>
  <c r="J56" i="5"/>
  <c r="J52" i="5"/>
  <c r="J51" i="5"/>
  <c r="J49" i="5"/>
  <c r="J46" i="5"/>
  <c r="J45" i="5"/>
  <c r="J43" i="5"/>
  <c r="J42" i="5"/>
  <c r="J41" i="5"/>
  <c r="J40" i="5"/>
  <c r="J38" i="5"/>
  <c r="J36" i="5"/>
  <c r="J35" i="5"/>
  <c r="J34" i="5"/>
  <c r="J31" i="5"/>
  <c r="J30" i="5"/>
  <c r="J28" i="5"/>
  <c r="J27" i="5"/>
  <c r="J26" i="5"/>
  <c r="J25" i="5"/>
  <c r="J24" i="5"/>
  <c r="J22" i="5"/>
  <c r="J20" i="5"/>
  <c r="J19" i="5"/>
  <c r="J17" i="5"/>
  <c r="J15" i="5"/>
  <c r="J14" i="5"/>
  <c r="J523" i="7"/>
  <c r="J520" i="7"/>
  <c r="J518" i="7"/>
  <c r="J516" i="7"/>
  <c r="J514" i="7"/>
  <c r="J513" i="7"/>
  <c r="J511" i="7"/>
  <c r="J510" i="7"/>
  <c r="J507" i="7"/>
  <c r="J505" i="7"/>
  <c r="J502" i="7"/>
  <c r="J501" i="7"/>
  <c r="J498" i="7"/>
  <c r="J497" i="7"/>
  <c r="J496" i="7"/>
  <c r="J495" i="7"/>
  <c r="J494" i="7"/>
  <c r="J492" i="7"/>
  <c r="J491" i="7"/>
  <c r="J490" i="7"/>
  <c r="J488" i="7"/>
  <c r="J487" i="7"/>
  <c r="J486" i="7"/>
  <c r="J485" i="7"/>
  <c r="J484" i="7"/>
  <c r="J482" i="7"/>
  <c r="J481" i="7"/>
  <c r="J480" i="7"/>
  <c r="J479" i="7"/>
  <c r="J478" i="7"/>
  <c r="J477" i="7"/>
  <c r="J476" i="7"/>
  <c r="J475" i="7"/>
  <c r="J474" i="7"/>
  <c r="J473" i="7"/>
  <c r="J472" i="7"/>
  <c r="J471" i="7"/>
  <c r="J470" i="7"/>
  <c r="J469" i="7"/>
  <c r="J468" i="7"/>
  <c r="J467" i="7"/>
  <c r="J466" i="7"/>
  <c r="J465" i="7"/>
  <c r="J464" i="7"/>
  <c r="J463" i="7"/>
  <c r="J462" i="7"/>
  <c r="J461" i="7"/>
  <c r="J460" i="7"/>
  <c r="J459" i="7"/>
  <c r="J458" i="7"/>
  <c r="J457" i="7"/>
  <c r="J456" i="7"/>
  <c r="J455" i="7"/>
  <c r="J454" i="7"/>
  <c r="J453" i="7"/>
  <c r="J452" i="7"/>
  <c r="J451" i="7"/>
  <c r="J450" i="7"/>
  <c r="J449" i="7"/>
  <c r="J448" i="7"/>
  <c r="J447" i="7"/>
  <c r="J446" i="7"/>
  <c r="J445" i="7"/>
  <c r="J444" i="7"/>
  <c r="J443" i="7"/>
  <c r="J442" i="7"/>
  <c r="J441" i="7"/>
  <c r="J440" i="7"/>
  <c r="J439" i="7"/>
  <c r="J438" i="7"/>
  <c r="J437" i="7"/>
  <c r="J436" i="7"/>
  <c r="J435" i="7"/>
  <c r="J434" i="7"/>
  <c r="J433" i="7"/>
  <c r="J432" i="7"/>
  <c r="J431" i="7"/>
  <c r="J430" i="7"/>
  <c r="J429" i="7"/>
  <c r="J428" i="7"/>
  <c r="J426" i="7"/>
  <c r="J425" i="7"/>
  <c r="J424" i="7"/>
  <c r="J423" i="7"/>
  <c r="J422" i="7"/>
  <c r="J421" i="7"/>
  <c r="J420" i="7"/>
  <c r="J419" i="7"/>
  <c r="J418" i="7"/>
  <c r="J417" i="7"/>
  <c r="J416" i="7"/>
  <c r="J414" i="7"/>
  <c r="J413" i="7"/>
  <c r="J412" i="7"/>
  <c r="J411" i="7"/>
  <c r="J410" i="7"/>
  <c r="J409" i="7"/>
  <c r="J408" i="7"/>
  <c r="J407" i="7"/>
  <c r="J406" i="7"/>
  <c r="J405" i="7"/>
  <c r="J402" i="7"/>
  <c r="J401" i="7"/>
  <c r="J400" i="7"/>
  <c r="J398" i="7"/>
  <c r="J397" i="7"/>
  <c r="J396" i="7"/>
  <c r="J395" i="7"/>
  <c r="J394" i="7"/>
  <c r="J393" i="7"/>
  <c r="J392" i="7"/>
  <c r="J391" i="7"/>
  <c r="J390" i="7"/>
  <c r="J389" i="7"/>
  <c r="J388" i="7"/>
  <c r="J387" i="7"/>
  <c r="J386" i="7"/>
  <c r="J385" i="7"/>
  <c r="J384" i="7"/>
  <c r="J383" i="7"/>
  <c r="J382" i="7"/>
  <c r="J381" i="7"/>
  <c r="J380" i="7"/>
  <c r="J379" i="7"/>
  <c r="J378" i="7"/>
  <c r="J377" i="7"/>
  <c r="J374" i="7"/>
  <c r="J369" i="7"/>
  <c r="J368" i="7"/>
  <c r="J367" i="7"/>
  <c r="J364" i="7"/>
  <c r="J363" i="7"/>
  <c r="J362" i="7"/>
  <c r="J361" i="7"/>
  <c r="J358" i="7"/>
  <c r="J356" i="7"/>
  <c r="J355" i="7"/>
  <c r="J354" i="7"/>
  <c r="J352" i="7"/>
  <c r="J350" i="7"/>
  <c r="J348" i="7"/>
  <c r="J346" i="7"/>
  <c r="J344" i="7"/>
  <c r="J341" i="7"/>
  <c r="J338" i="7"/>
  <c r="J337" i="7"/>
  <c r="J335" i="7"/>
  <c r="J334" i="7"/>
  <c r="J333" i="7"/>
  <c r="J332" i="7"/>
  <c r="J331" i="7"/>
  <c r="J330" i="7"/>
  <c r="J327" i="7"/>
  <c r="J324" i="7"/>
  <c r="J323" i="7"/>
  <c r="J321" i="7"/>
  <c r="J318" i="7"/>
  <c r="J317" i="7"/>
  <c r="J316" i="7"/>
  <c r="J315" i="7"/>
  <c r="J314" i="7"/>
  <c r="J312" i="7"/>
  <c r="J311" i="7"/>
  <c r="J310" i="7"/>
  <c r="J309" i="7"/>
  <c r="J308" i="7"/>
  <c r="J307" i="7"/>
  <c r="J306" i="7"/>
  <c r="J305" i="7"/>
  <c r="J304" i="7"/>
  <c r="J303" i="7"/>
  <c r="J302" i="7"/>
  <c r="J301" i="7"/>
  <c r="J300" i="7"/>
  <c r="J299" i="7"/>
  <c r="J298" i="7"/>
  <c r="J297" i="7"/>
  <c r="J296" i="7"/>
  <c r="J294" i="7"/>
  <c r="J292" i="7"/>
  <c r="J291" i="7"/>
  <c r="J287" i="7"/>
  <c r="J285" i="7"/>
  <c r="J284" i="7"/>
  <c r="J282" i="7"/>
  <c r="J281" i="7"/>
  <c r="J280" i="7"/>
  <c r="J279" i="7"/>
  <c r="J277" i="7"/>
  <c r="J276" i="7"/>
  <c r="J275" i="7"/>
  <c r="J274" i="7"/>
  <c r="J273" i="7"/>
  <c r="J272" i="7"/>
  <c r="J271" i="7"/>
  <c r="J270" i="7"/>
  <c r="J269" i="7"/>
  <c r="J266" i="7"/>
  <c r="J265" i="7"/>
  <c r="J264" i="7"/>
  <c r="J263" i="7"/>
  <c r="J260" i="7"/>
  <c r="J259" i="7"/>
  <c r="J258" i="7"/>
  <c r="J257" i="7"/>
  <c r="J256" i="7"/>
  <c r="J255" i="7"/>
  <c r="J253" i="7"/>
  <c r="J252" i="7"/>
  <c r="J251" i="7"/>
  <c r="J249" i="7"/>
  <c r="J248" i="7"/>
  <c r="J247" i="7"/>
  <c r="J246" i="7"/>
  <c r="J245" i="7"/>
  <c r="J243" i="7"/>
  <c r="J241" i="7"/>
  <c r="J240" i="7"/>
  <c r="J239" i="7"/>
  <c r="J238" i="7"/>
  <c r="J237" i="7"/>
  <c r="J235" i="7"/>
  <c r="J233" i="7"/>
  <c r="J231" i="7"/>
  <c r="J229" i="7"/>
  <c r="J226" i="7"/>
  <c r="J224" i="7"/>
  <c r="J222" i="7"/>
  <c r="J221" i="7"/>
  <c r="J219" i="7"/>
  <c r="J217" i="7"/>
  <c r="J215" i="7"/>
  <c r="J214" i="7"/>
  <c r="J213" i="7"/>
  <c r="J210" i="7"/>
  <c r="J209" i="7"/>
  <c r="J208" i="7"/>
  <c r="J206" i="7"/>
  <c r="J204" i="7"/>
  <c r="J202" i="7"/>
  <c r="J200" i="7"/>
  <c r="J198" i="7"/>
  <c r="J196" i="7"/>
  <c r="J194" i="7"/>
  <c r="J192" i="7"/>
  <c r="J191" i="7"/>
  <c r="J190" i="7"/>
  <c r="J187" i="7"/>
  <c r="J186" i="7"/>
  <c r="J184" i="7"/>
  <c r="J183" i="7"/>
  <c r="J181" i="7"/>
  <c r="J180" i="7"/>
  <c r="J178" i="7"/>
  <c r="J176" i="7"/>
  <c r="J175" i="7"/>
  <c r="J173" i="7"/>
  <c r="J171" i="7"/>
  <c r="J168" i="7"/>
  <c r="J167" i="7"/>
  <c r="J166" i="7"/>
  <c r="J164" i="7"/>
  <c r="J162" i="7"/>
  <c r="J160" i="7"/>
  <c r="J158" i="7"/>
  <c r="J155" i="7"/>
  <c r="J154" i="7"/>
  <c r="J152" i="7"/>
  <c r="J151" i="7"/>
  <c r="J149" i="7"/>
  <c r="J147" i="7"/>
  <c r="J145" i="7"/>
  <c r="J144" i="7"/>
  <c r="J140" i="7"/>
  <c r="J139" i="7"/>
  <c r="J137" i="7"/>
  <c r="J135" i="7"/>
  <c r="J134" i="7"/>
  <c r="J132" i="7"/>
  <c r="J131" i="7"/>
  <c r="J129" i="7"/>
  <c r="J128" i="7"/>
  <c r="J125" i="7"/>
  <c r="J124" i="7"/>
  <c r="J122" i="7"/>
  <c r="J119" i="7"/>
  <c r="J117" i="7"/>
  <c r="J115" i="7"/>
  <c r="J114" i="7"/>
  <c r="J112" i="7"/>
  <c r="J109" i="7"/>
  <c r="J108" i="7"/>
  <c r="J105" i="7"/>
  <c r="J103" i="7"/>
  <c r="J102" i="7"/>
  <c r="J100" i="7"/>
  <c r="J97" i="7"/>
  <c r="J96" i="7"/>
  <c r="J95" i="7"/>
  <c r="J93" i="7"/>
  <c r="J92" i="7"/>
  <c r="J91" i="7"/>
  <c r="J89" i="7"/>
  <c r="J88" i="7"/>
  <c r="J87" i="7"/>
  <c r="J86" i="7"/>
  <c r="J84" i="7"/>
  <c r="J81" i="7"/>
  <c r="J78" i="7"/>
  <c r="J77" i="7"/>
  <c r="J75" i="7"/>
  <c r="J74" i="7"/>
  <c r="J73" i="7"/>
  <c r="J70" i="7"/>
  <c r="J69" i="7"/>
  <c r="J67" i="7"/>
  <c r="J65" i="7"/>
  <c r="J64" i="7"/>
  <c r="J62" i="7"/>
  <c r="J61" i="7"/>
  <c r="J60" i="7"/>
  <c r="J59" i="7"/>
  <c r="J58" i="7"/>
  <c r="J56" i="7"/>
  <c r="J52" i="7"/>
  <c r="J51" i="7"/>
  <c r="J49" i="7"/>
  <c r="J46" i="7"/>
  <c r="J45" i="7"/>
  <c r="J43" i="7"/>
  <c r="J42" i="7"/>
  <c r="J41" i="7"/>
  <c r="J40" i="7"/>
  <c r="J38" i="7"/>
  <c r="J36" i="7"/>
  <c r="J35" i="7"/>
  <c r="J34" i="7"/>
  <c r="J31" i="7"/>
  <c r="J30" i="7"/>
  <c r="J28" i="7"/>
  <c r="J27" i="7"/>
  <c r="J26" i="7"/>
  <c r="J25" i="7"/>
  <c r="J24" i="7"/>
  <c r="J22" i="7"/>
  <c r="J20" i="7"/>
  <c r="J19" i="7"/>
  <c r="J17" i="7"/>
  <c r="J15" i="7"/>
  <c r="J14" i="7"/>
  <c r="J429" i="3" l="1"/>
  <c r="J257" i="3"/>
  <c r="J257" i="6"/>
  <c r="J257" i="5"/>
  <c r="J257" i="4"/>
  <c r="I558" i="3"/>
  <c r="I557" i="3" s="1"/>
  <c r="I555" i="3"/>
  <c r="I553" i="3"/>
  <c r="I551" i="3"/>
  <c r="I548" i="3"/>
  <c r="I545" i="3"/>
  <c r="I542" i="3"/>
  <c r="I540" i="3"/>
  <c r="I536" i="3"/>
  <c r="I535" i="3" s="1"/>
  <c r="I529" i="3"/>
  <c r="I525" i="3"/>
  <c r="I519" i="3"/>
  <c r="I417" i="3"/>
  <c r="I410" i="3"/>
  <c r="I405" i="3"/>
  <c r="I389" i="3"/>
  <c r="I386" i="3"/>
  <c r="I385" i="3" s="1"/>
  <c r="I379" i="3"/>
  <c r="I378" i="3" s="1"/>
  <c r="I373" i="3"/>
  <c r="I372" i="3" s="1"/>
  <c r="I370" i="3"/>
  <c r="I366" i="3"/>
  <c r="I359" i="3"/>
  <c r="I357" i="3"/>
  <c r="I355" i="3"/>
  <c r="I353" i="3"/>
  <c r="I350" i="3"/>
  <c r="I349" i="3" s="1"/>
  <c r="I346" i="3"/>
  <c r="I339" i="3"/>
  <c r="I338" i="3" s="1"/>
  <c r="I336" i="3"/>
  <c r="I335" i="3" s="1"/>
  <c r="I332" i="3"/>
  <c r="I330" i="3"/>
  <c r="I303" i="3"/>
  <c r="I301" i="3"/>
  <c r="I298" i="3"/>
  <c r="I294" i="3"/>
  <c r="I291" i="3"/>
  <c r="I286" i="3"/>
  <c r="I276" i="3"/>
  <c r="I270" i="3"/>
  <c r="I262" i="3"/>
  <c r="I251" i="3"/>
  <c r="I249" i="3"/>
  <c r="I243" i="3"/>
  <c r="I239" i="3"/>
  <c r="I237" i="3"/>
  <c r="I235" i="3"/>
  <c r="I232" i="3"/>
  <c r="I230" i="3"/>
  <c r="I227" i="3"/>
  <c r="I223" i="3"/>
  <c r="I219" i="3"/>
  <c r="I214" i="3"/>
  <c r="I212" i="3"/>
  <c r="I210" i="3"/>
  <c r="I208" i="3"/>
  <c r="I206" i="3"/>
  <c r="I202" i="3"/>
  <c r="I200" i="3"/>
  <c r="I190" i="3"/>
  <c r="I187" i="3"/>
  <c r="I184" i="3"/>
  <c r="I182" i="3"/>
  <c r="I179" i="3"/>
  <c r="I177" i="3"/>
  <c r="I175" i="3"/>
  <c r="I170" i="3"/>
  <c r="I168" i="3"/>
  <c r="I166" i="3"/>
  <c r="I164" i="3"/>
  <c r="I162" i="3"/>
  <c r="I158" i="3"/>
  <c r="I155" i="3"/>
  <c r="I153" i="3"/>
  <c r="I151" i="3"/>
  <c r="I148" i="3"/>
  <c r="I143" i="3"/>
  <c r="I141" i="3"/>
  <c r="I133" i="3"/>
  <c r="I130" i="3"/>
  <c r="I126" i="3"/>
  <c r="I124" i="3"/>
  <c r="I123" i="3" s="1"/>
  <c r="I121" i="3"/>
  <c r="I119" i="3"/>
  <c r="I113" i="3"/>
  <c r="I109" i="3"/>
  <c r="I108" i="3" s="1"/>
  <c r="I106" i="3"/>
  <c r="I104" i="3" s="1"/>
  <c r="I101" i="3"/>
  <c r="I99" i="3"/>
  <c r="I94" i="3"/>
  <c r="I90" i="3"/>
  <c r="I85" i="3"/>
  <c r="I83" i="3"/>
  <c r="I80" i="3"/>
  <c r="I79" i="3" s="1"/>
  <c r="I76" i="3"/>
  <c r="I72" i="3"/>
  <c r="I68" i="3"/>
  <c r="I66" i="3"/>
  <c r="I63" i="3"/>
  <c r="I57" i="3"/>
  <c r="I55" i="3"/>
  <c r="I50" i="3"/>
  <c r="I48" i="3"/>
  <c r="I47" i="3" s="1"/>
  <c r="I44" i="3"/>
  <c r="I39" i="3"/>
  <c r="I33" i="3"/>
  <c r="I32" i="3" s="1"/>
  <c r="I29" i="3"/>
  <c r="I23" i="3"/>
  <c r="I18" i="3"/>
  <c r="I16" i="3" s="1"/>
  <c r="I13" i="3"/>
  <c r="I12" i="3" s="1"/>
  <c r="I558" i="6"/>
  <c r="I557" i="6" s="1"/>
  <c r="I555" i="6"/>
  <c r="I553" i="6"/>
  <c r="I551" i="6"/>
  <c r="I548" i="6"/>
  <c r="I545" i="6"/>
  <c r="I542" i="6"/>
  <c r="I540" i="6"/>
  <c r="I536" i="6"/>
  <c r="I535" i="6" s="1"/>
  <c r="I529" i="6"/>
  <c r="I525" i="6" s="1"/>
  <c r="I519" i="6"/>
  <c r="I429" i="6"/>
  <c r="I417" i="6"/>
  <c r="I410" i="6"/>
  <c r="I405" i="6"/>
  <c r="I389" i="6"/>
  <c r="I386" i="6"/>
  <c r="I385" i="6" s="1"/>
  <c r="I379" i="6"/>
  <c r="I378" i="6" s="1"/>
  <c r="I373" i="6"/>
  <c r="I372" i="6" s="1"/>
  <c r="I370" i="6"/>
  <c r="I366" i="6"/>
  <c r="I359" i="6"/>
  <c r="I357" i="6"/>
  <c r="I355" i="6"/>
  <c r="I353" i="6"/>
  <c r="I350" i="6"/>
  <c r="I349" i="6" s="1"/>
  <c r="I346" i="6"/>
  <c r="I339" i="6"/>
  <c r="I336" i="6"/>
  <c r="I335" i="6" s="1"/>
  <c r="I332" i="6"/>
  <c r="I330" i="6"/>
  <c r="I303" i="6"/>
  <c r="I301" i="6"/>
  <c r="I298" i="6"/>
  <c r="I294" i="6"/>
  <c r="I291" i="6"/>
  <c r="I286" i="6"/>
  <c r="I276" i="6"/>
  <c r="I270" i="6"/>
  <c r="I262" i="6"/>
  <c r="I251" i="6"/>
  <c r="I249" i="6"/>
  <c r="I243" i="6"/>
  <c r="I239" i="6"/>
  <c r="I237" i="6"/>
  <c r="I235" i="6"/>
  <c r="I232" i="6"/>
  <c r="I230" i="6"/>
  <c r="I227" i="6"/>
  <c r="I223" i="6"/>
  <c r="I219" i="6"/>
  <c r="I214" i="6"/>
  <c r="I212" i="6"/>
  <c r="I210" i="6"/>
  <c r="I208" i="6"/>
  <c r="I206" i="6"/>
  <c r="I202" i="6"/>
  <c r="I200" i="6"/>
  <c r="I190" i="6"/>
  <c r="I187" i="6"/>
  <c r="I184" i="6"/>
  <c r="I182" i="6"/>
  <c r="I179" i="6"/>
  <c r="I177" i="6"/>
  <c r="I175" i="6"/>
  <c r="I170" i="6"/>
  <c r="I168" i="6"/>
  <c r="I166" i="6"/>
  <c r="I164" i="6"/>
  <c r="I162" i="6"/>
  <c r="I158" i="6"/>
  <c r="I155" i="6"/>
  <c r="I153" i="6"/>
  <c r="I151" i="6"/>
  <c r="I148" i="6"/>
  <c r="I143" i="6"/>
  <c r="I141" i="6"/>
  <c r="I133" i="6"/>
  <c r="I130" i="6"/>
  <c r="I126" i="6"/>
  <c r="I124" i="6"/>
  <c r="I123" i="6" s="1"/>
  <c r="I121" i="6"/>
  <c r="I119" i="6"/>
  <c r="I113" i="6"/>
  <c r="I109" i="6"/>
  <c r="I108" i="6" s="1"/>
  <c r="I106" i="6"/>
  <c r="I104" i="6" s="1"/>
  <c r="I101" i="6"/>
  <c r="I99" i="6"/>
  <c r="I94" i="6"/>
  <c r="I90" i="6"/>
  <c r="I85" i="6"/>
  <c r="I83" i="6"/>
  <c r="I80" i="6"/>
  <c r="I79" i="6" s="1"/>
  <c r="I76" i="6"/>
  <c r="I72" i="6"/>
  <c r="I68" i="6"/>
  <c r="I66" i="6"/>
  <c r="I63" i="6"/>
  <c r="I57" i="6"/>
  <c r="I55" i="6"/>
  <c r="I50" i="6"/>
  <c r="I48" i="6"/>
  <c r="I47" i="6" s="1"/>
  <c r="I44" i="6"/>
  <c r="I39" i="6"/>
  <c r="I33" i="6"/>
  <c r="I32" i="6" s="1"/>
  <c r="I29" i="6"/>
  <c r="I23" i="6"/>
  <c r="I18" i="6"/>
  <c r="I16" i="6" s="1"/>
  <c r="I13" i="6"/>
  <c r="I12" i="6" s="1"/>
  <c r="I558" i="4"/>
  <c r="I557" i="4" s="1"/>
  <c r="I555" i="4"/>
  <c r="I553" i="4"/>
  <c r="I551" i="4"/>
  <c r="I548" i="4"/>
  <c r="I545" i="4"/>
  <c r="I542" i="4"/>
  <c r="I540" i="4"/>
  <c r="I536" i="4"/>
  <c r="I535" i="4" s="1"/>
  <c r="I529" i="4"/>
  <c r="I525" i="4" s="1"/>
  <c r="I519" i="4"/>
  <c r="I429" i="4"/>
  <c r="I417" i="4"/>
  <c r="I410" i="4"/>
  <c r="I405" i="4"/>
  <c r="I389" i="4"/>
  <c r="I386" i="4"/>
  <c r="I385" i="4" s="1"/>
  <c r="I379" i="4"/>
  <c r="I378" i="4" s="1"/>
  <c r="I373" i="4"/>
  <c r="I372" i="4" s="1"/>
  <c r="I370" i="4"/>
  <c r="I366" i="4"/>
  <c r="I359" i="4"/>
  <c r="I357" i="4"/>
  <c r="I355" i="4"/>
  <c r="I353" i="4"/>
  <c r="I350" i="4"/>
  <c r="I349" i="4" s="1"/>
  <c r="I346" i="4"/>
  <c r="I339" i="4"/>
  <c r="I336" i="4"/>
  <c r="I335" i="4" s="1"/>
  <c r="I332" i="4"/>
  <c r="I330" i="4"/>
  <c r="I303" i="4"/>
  <c r="I301" i="4"/>
  <c r="I298" i="4"/>
  <c r="I294" i="4"/>
  <c r="I291" i="4"/>
  <c r="I286" i="4"/>
  <c r="I276" i="4"/>
  <c r="I270" i="4"/>
  <c r="I262" i="4"/>
  <c r="I251" i="4"/>
  <c r="I249" i="4"/>
  <c r="I243" i="4"/>
  <c r="I239" i="4"/>
  <c r="I237" i="4"/>
  <c r="I235" i="4"/>
  <c r="I232" i="4"/>
  <c r="I230" i="4"/>
  <c r="I227" i="4"/>
  <c r="I223" i="4"/>
  <c r="I219" i="4"/>
  <c r="I214" i="4"/>
  <c r="I212" i="4"/>
  <c r="I210" i="4"/>
  <c r="I208" i="4"/>
  <c r="I206" i="4"/>
  <c r="I202" i="4"/>
  <c r="I200" i="4"/>
  <c r="I190" i="4"/>
  <c r="I187" i="4"/>
  <c r="I184" i="4"/>
  <c r="I182" i="4"/>
  <c r="I179" i="4"/>
  <c r="I177" i="4"/>
  <c r="I175" i="4"/>
  <c r="I170" i="4"/>
  <c r="I168" i="4"/>
  <c r="I166" i="4"/>
  <c r="I164" i="4"/>
  <c r="I162" i="4"/>
  <c r="I158" i="4"/>
  <c r="I155" i="4"/>
  <c r="I153" i="4"/>
  <c r="I151" i="4"/>
  <c r="I148" i="4"/>
  <c r="I143" i="4"/>
  <c r="I141" i="4"/>
  <c r="I133" i="4"/>
  <c r="I130" i="4"/>
  <c r="I126" i="4"/>
  <c r="I124" i="4"/>
  <c r="I121" i="4"/>
  <c r="I119" i="4"/>
  <c r="I113" i="4"/>
  <c r="I109" i="4"/>
  <c r="I108" i="4" s="1"/>
  <c r="I106" i="4"/>
  <c r="I104" i="4" s="1"/>
  <c r="I101" i="4"/>
  <c r="I99" i="4"/>
  <c r="I94" i="4"/>
  <c r="I90" i="4"/>
  <c r="I85" i="4"/>
  <c r="I83" i="4"/>
  <c r="I80" i="4"/>
  <c r="I79" i="4" s="1"/>
  <c r="I76" i="4"/>
  <c r="I72" i="4"/>
  <c r="I68" i="4"/>
  <c r="I66" i="4"/>
  <c r="I63" i="4"/>
  <c r="I57" i="4"/>
  <c r="I55" i="4"/>
  <c r="I50" i="4"/>
  <c r="I48" i="4"/>
  <c r="I47" i="4" s="1"/>
  <c r="I44" i="4"/>
  <c r="I39" i="4"/>
  <c r="I37" i="4" s="1"/>
  <c r="I33" i="4"/>
  <c r="I32" i="4" s="1"/>
  <c r="I29" i="4"/>
  <c r="I23" i="4"/>
  <c r="I18" i="4"/>
  <c r="I16" i="4" s="1"/>
  <c r="I13" i="4"/>
  <c r="I12" i="4" s="1"/>
  <c r="I558" i="5"/>
  <c r="I557" i="5" s="1"/>
  <c r="I555" i="5"/>
  <c r="I553" i="5"/>
  <c r="I551" i="5"/>
  <c r="I548" i="5"/>
  <c r="I545" i="5"/>
  <c r="I542" i="5"/>
  <c r="I540" i="5"/>
  <c r="I536" i="5"/>
  <c r="I535" i="5" s="1"/>
  <c r="I529" i="5"/>
  <c r="I525" i="5" s="1"/>
  <c r="I519" i="5"/>
  <c r="I417" i="5"/>
  <c r="I410" i="5"/>
  <c r="I405" i="5"/>
  <c r="I389" i="5"/>
  <c r="I386" i="5"/>
  <c r="I385" i="5" s="1"/>
  <c r="I379" i="5"/>
  <c r="I378" i="5" s="1"/>
  <c r="I373" i="5"/>
  <c r="I372" i="5" s="1"/>
  <c r="I370" i="5"/>
  <c r="I366" i="5"/>
  <c r="I359" i="5"/>
  <c r="I357" i="5"/>
  <c r="I355" i="5"/>
  <c r="I353" i="5"/>
  <c r="I350" i="5"/>
  <c r="I349" i="5" s="1"/>
  <c r="I346" i="5"/>
  <c r="I339" i="5"/>
  <c r="I336" i="5"/>
  <c r="I335" i="5" s="1"/>
  <c r="I332" i="5"/>
  <c r="I330" i="5"/>
  <c r="I303" i="5"/>
  <c r="I301" i="5"/>
  <c r="I298" i="5"/>
  <c r="I294" i="5"/>
  <c r="I291" i="5"/>
  <c r="I286" i="5"/>
  <c r="I276" i="5"/>
  <c r="I270" i="5"/>
  <c r="I262" i="5"/>
  <c r="I251" i="5"/>
  <c r="I249" i="5"/>
  <c r="I243" i="5"/>
  <c r="I239" i="5"/>
  <c r="I237" i="5"/>
  <c r="I235" i="5"/>
  <c r="I232" i="5"/>
  <c r="I230" i="5"/>
  <c r="I227" i="5"/>
  <c r="I223" i="5"/>
  <c r="I219" i="5"/>
  <c r="I214" i="5"/>
  <c r="I212" i="5"/>
  <c r="I210" i="5"/>
  <c r="I208" i="5"/>
  <c r="I206" i="5"/>
  <c r="I202" i="5"/>
  <c r="I200" i="5"/>
  <c r="I190" i="5"/>
  <c r="I187" i="5"/>
  <c r="I184" i="5"/>
  <c r="I182" i="5"/>
  <c r="I179" i="5"/>
  <c r="I177" i="5"/>
  <c r="I175" i="5"/>
  <c r="I170" i="5"/>
  <c r="I168" i="5"/>
  <c r="I166" i="5"/>
  <c r="I164" i="5"/>
  <c r="I162" i="5"/>
  <c r="I158" i="5"/>
  <c r="I155" i="5"/>
  <c r="I153" i="5"/>
  <c r="I151" i="5"/>
  <c r="I148" i="5"/>
  <c r="I143" i="5"/>
  <c r="I141" i="5"/>
  <c r="I133" i="5"/>
  <c r="I130" i="5"/>
  <c r="I126" i="5"/>
  <c r="I124" i="5"/>
  <c r="I123" i="5" s="1"/>
  <c r="I121" i="5"/>
  <c r="I119" i="5"/>
  <c r="I113" i="5"/>
  <c r="I109" i="5"/>
  <c r="I108" i="5" s="1"/>
  <c r="I106" i="5"/>
  <c r="I104" i="5" s="1"/>
  <c r="I101" i="5"/>
  <c r="I99" i="5"/>
  <c r="I94" i="5"/>
  <c r="I90" i="5"/>
  <c r="I85" i="5"/>
  <c r="I83" i="5"/>
  <c r="I80" i="5"/>
  <c r="I79" i="5" s="1"/>
  <c r="I76" i="5"/>
  <c r="I72" i="5"/>
  <c r="I68" i="5"/>
  <c r="I66" i="5"/>
  <c r="I63" i="5"/>
  <c r="I57" i="5"/>
  <c r="I55" i="5"/>
  <c r="I50" i="5"/>
  <c r="I48" i="5"/>
  <c r="I47" i="5" s="1"/>
  <c r="I44" i="5"/>
  <c r="I39" i="5"/>
  <c r="I33" i="5"/>
  <c r="I32" i="5" s="1"/>
  <c r="I29" i="5"/>
  <c r="I23" i="5"/>
  <c r="I18" i="5"/>
  <c r="I16" i="5" s="1"/>
  <c r="I13" i="5"/>
  <c r="I12" i="5" s="1"/>
  <c r="I522" i="7"/>
  <c r="I521" i="7" s="1"/>
  <c r="I519" i="7"/>
  <c r="I517" i="7"/>
  <c r="I515" i="7"/>
  <c r="I512" i="7"/>
  <c r="I509" i="7"/>
  <c r="I506" i="7"/>
  <c r="I504" i="7"/>
  <c r="I500" i="7"/>
  <c r="I499" i="7" s="1"/>
  <c r="I493" i="7"/>
  <c r="I483" i="7"/>
  <c r="I427" i="7"/>
  <c r="I415" i="7"/>
  <c r="I404" i="7"/>
  <c r="I399" i="7"/>
  <c r="I376" i="7"/>
  <c r="I373" i="7"/>
  <c r="I372" i="7"/>
  <c r="I366" i="7"/>
  <c r="I365" i="7" s="1"/>
  <c r="I360" i="7"/>
  <c r="I359" i="7" s="1"/>
  <c r="I357" i="7"/>
  <c r="I353" i="7"/>
  <c r="I351" i="7"/>
  <c r="I349" i="7"/>
  <c r="I347" i="7"/>
  <c r="I345" i="7"/>
  <c r="I343" i="7"/>
  <c r="I340" i="7"/>
  <c r="I339" i="7" s="1"/>
  <c r="I336" i="7"/>
  <c r="I329" i="7"/>
  <c r="I326" i="7"/>
  <c r="I325" i="7" s="1"/>
  <c r="I322" i="7"/>
  <c r="I320" i="7"/>
  <c r="I313" i="7"/>
  <c r="I295" i="7"/>
  <c r="I293" i="7"/>
  <c r="I290" i="7"/>
  <c r="I286" i="7"/>
  <c r="I283" i="7"/>
  <c r="I278" i="7"/>
  <c r="I268" i="7"/>
  <c r="I262" i="7"/>
  <c r="I254" i="7"/>
  <c r="I250" i="7"/>
  <c r="I244" i="7"/>
  <c r="I242" i="7"/>
  <c r="I236" i="7"/>
  <c r="I232" i="7"/>
  <c r="I230" i="7"/>
  <c r="I228" i="7"/>
  <c r="I225" i="7"/>
  <c r="I223" i="7"/>
  <c r="I220" i="7"/>
  <c r="I216" i="7"/>
  <c r="I212" i="7"/>
  <c r="I211" i="7" s="1"/>
  <c r="I207" i="7"/>
  <c r="I205" i="7"/>
  <c r="I203" i="7"/>
  <c r="I201" i="7"/>
  <c r="I199" i="7"/>
  <c r="I195" i="7"/>
  <c r="I193" i="7"/>
  <c r="I189" i="7"/>
  <c r="I185" i="7"/>
  <c r="I182" i="7"/>
  <c r="I179" i="7"/>
  <c r="I177" i="7"/>
  <c r="I174" i="7"/>
  <c r="I172" i="7"/>
  <c r="I170" i="7"/>
  <c r="I165" i="7"/>
  <c r="I163" i="7"/>
  <c r="I161" i="7"/>
  <c r="I159" i="7"/>
  <c r="I157" i="7"/>
  <c r="I153" i="7"/>
  <c r="I150" i="7"/>
  <c r="I148" i="7"/>
  <c r="I146" i="7"/>
  <c r="I143" i="7"/>
  <c r="I138" i="7"/>
  <c r="I136" i="7"/>
  <c r="I133" i="7"/>
  <c r="I130" i="7"/>
  <c r="I127" i="7"/>
  <c r="I123" i="7"/>
  <c r="I121" i="7"/>
  <c r="I120" i="7" s="1"/>
  <c r="I118" i="7"/>
  <c r="I116" i="7"/>
  <c r="I113" i="7"/>
  <c r="I111" i="7"/>
  <c r="I107" i="7"/>
  <c r="I106" i="7" s="1"/>
  <c r="I104" i="7"/>
  <c r="I101" i="7"/>
  <c r="I99" i="7"/>
  <c r="I94" i="7"/>
  <c r="I90" i="7"/>
  <c r="I85" i="7"/>
  <c r="I83" i="7"/>
  <c r="I80" i="7"/>
  <c r="I79" i="7" s="1"/>
  <c r="I76" i="7"/>
  <c r="I72" i="7"/>
  <c r="I68" i="7"/>
  <c r="I66" i="7"/>
  <c r="I63" i="7"/>
  <c r="I57" i="7"/>
  <c r="I55" i="7"/>
  <c r="I50" i="7"/>
  <c r="I48" i="7"/>
  <c r="I47" i="7" s="1"/>
  <c r="I44" i="7"/>
  <c r="I39" i="7"/>
  <c r="I33" i="7"/>
  <c r="I32" i="7" s="1"/>
  <c r="I29" i="7"/>
  <c r="I23" i="7"/>
  <c r="I18" i="7"/>
  <c r="I16" i="7" s="1"/>
  <c r="I13" i="7"/>
  <c r="I12" i="7" s="1"/>
  <c r="H558" i="3"/>
  <c r="H557" i="3" s="1"/>
  <c r="H555" i="3"/>
  <c r="H553" i="3"/>
  <c r="H551" i="3"/>
  <c r="H548" i="3"/>
  <c r="H545" i="3"/>
  <c r="H542" i="3"/>
  <c r="H540" i="3"/>
  <c r="H536" i="3"/>
  <c r="H535" i="3" s="1"/>
  <c r="H529" i="3"/>
  <c r="H525" i="3" s="1"/>
  <c r="H519" i="3"/>
  <c r="H417" i="3"/>
  <c r="H410" i="3"/>
  <c r="H405" i="3"/>
  <c r="H389" i="3"/>
  <c r="H386" i="3"/>
  <c r="H385" i="3" s="1"/>
  <c r="H379" i="3"/>
  <c r="H378" i="3" s="1"/>
  <c r="H373" i="3"/>
  <c r="H372" i="3" s="1"/>
  <c r="H370" i="3"/>
  <c r="H366" i="3"/>
  <c r="H359" i="3"/>
  <c r="H357" i="3"/>
  <c r="H355" i="3"/>
  <c r="H353" i="3"/>
  <c r="H350" i="3"/>
  <c r="H349" i="3" s="1"/>
  <c r="H346" i="3"/>
  <c r="H339" i="3"/>
  <c r="H336" i="3"/>
  <c r="H335" i="3" s="1"/>
  <c r="H332" i="3"/>
  <c r="H330" i="3"/>
  <c r="H303" i="3"/>
  <c r="H301" i="3"/>
  <c r="H298" i="3"/>
  <c r="H294" i="3"/>
  <c r="H291" i="3"/>
  <c r="H286" i="3"/>
  <c r="H276" i="3"/>
  <c r="H270" i="3"/>
  <c r="H262" i="3"/>
  <c r="H251" i="3"/>
  <c r="H249" i="3"/>
  <c r="H243" i="3"/>
  <c r="H239" i="3"/>
  <c r="H237" i="3"/>
  <c r="H235" i="3"/>
  <c r="H232" i="3"/>
  <c r="H230" i="3"/>
  <c r="H227" i="3"/>
  <c r="H223" i="3"/>
  <c r="H219" i="3"/>
  <c r="H214" i="3"/>
  <c r="H212" i="3"/>
  <c r="H210" i="3"/>
  <c r="H208" i="3"/>
  <c r="H206" i="3"/>
  <c r="H202" i="3"/>
  <c r="H200" i="3"/>
  <c r="H190" i="3"/>
  <c r="H187" i="3"/>
  <c r="H184" i="3"/>
  <c r="H182" i="3"/>
  <c r="H179" i="3"/>
  <c r="H177" i="3"/>
  <c r="H175" i="3"/>
  <c r="H170" i="3"/>
  <c r="H168" i="3"/>
  <c r="H166" i="3"/>
  <c r="H164" i="3"/>
  <c r="H162" i="3"/>
  <c r="H158" i="3"/>
  <c r="H155" i="3"/>
  <c r="H153" i="3"/>
  <c r="H151" i="3"/>
  <c r="H148" i="3"/>
  <c r="H143" i="3"/>
  <c r="H141" i="3"/>
  <c r="H133" i="3"/>
  <c r="H130" i="3"/>
  <c r="H126" i="3"/>
  <c r="H124" i="3"/>
  <c r="H123" i="3"/>
  <c r="H121" i="3"/>
  <c r="H119" i="3"/>
  <c r="H113" i="3"/>
  <c r="H109" i="3"/>
  <c r="H108" i="3" s="1"/>
  <c r="H106" i="3"/>
  <c r="H104" i="3" s="1"/>
  <c r="H101" i="3"/>
  <c r="H99" i="3"/>
  <c r="H94" i="3"/>
  <c r="H90" i="3"/>
  <c r="H85" i="3"/>
  <c r="H83" i="3"/>
  <c r="H80" i="3"/>
  <c r="H79" i="3" s="1"/>
  <c r="H76" i="3"/>
  <c r="H72" i="3"/>
  <c r="H68" i="3"/>
  <c r="H66" i="3"/>
  <c r="H63" i="3"/>
  <c r="H57" i="3"/>
  <c r="H55" i="3"/>
  <c r="H50" i="3"/>
  <c r="H48" i="3"/>
  <c r="H47" i="3" s="1"/>
  <c r="H44" i="3"/>
  <c r="H39" i="3"/>
  <c r="H33" i="3"/>
  <c r="H32" i="3" s="1"/>
  <c r="H29" i="3"/>
  <c r="H23" i="3"/>
  <c r="H18" i="3"/>
  <c r="H16" i="3"/>
  <c r="H13" i="3"/>
  <c r="H558" i="6"/>
  <c r="H557" i="6" s="1"/>
  <c r="H555" i="6"/>
  <c r="H553" i="6"/>
  <c r="H551" i="6"/>
  <c r="H548" i="6"/>
  <c r="H545" i="6"/>
  <c r="H542" i="6"/>
  <c r="H540" i="6"/>
  <c r="H536" i="6"/>
  <c r="H535" i="6" s="1"/>
  <c r="H529" i="6"/>
  <c r="H525" i="6" s="1"/>
  <c r="H519" i="6"/>
  <c r="H429" i="6"/>
  <c r="H417" i="6"/>
  <c r="H410" i="6"/>
  <c r="H405" i="6"/>
  <c r="H389" i="6"/>
  <c r="H386" i="6"/>
  <c r="H385" i="6" s="1"/>
  <c r="H379" i="6"/>
  <c r="H378" i="6" s="1"/>
  <c r="H373" i="6"/>
  <c r="H372" i="6" s="1"/>
  <c r="H370" i="6"/>
  <c r="H366" i="6"/>
  <c r="H359" i="6"/>
  <c r="H357" i="6"/>
  <c r="H355" i="6"/>
  <c r="H353" i="6"/>
  <c r="H350" i="6"/>
  <c r="H349" i="6" s="1"/>
  <c r="H346" i="6"/>
  <c r="H339" i="6"/>
  <c r="H336" i="6"/>
  <c r="H335" i="6" s="1"/>
  <c r="H332" i="6"/>
  <c r="H330" i="6"/>
  <c r="H303" i="6"/>
  <c r="H301" i="6"/>
  <c r="H298" i="6"/>
  <c r="H294" i="6"/>
  <c r="H291" i="6"/>
  <c r="H286" i="6"/>
  <c r="H276" i="6"/>
  <c r="H270" i="6"/>
  <c r="H262" i="6"/>
  <c r="H251" i="6"/>
  <c r="H249" i="6"/>
  <c r="H243" i="6"/>
  <c r="H239" i="6"/>
  <c r="H235" i="6"/>
  <c r="H232" i="6"/>
  <c r="H230" i="6"/>
  <c r="H227" i="6"/>
  <c r="H223" i="6"/>
  <c r="H219" i="6"/>
  <c r="H214" i="6"/>
  <c r="H212" i="6"/>
  <c r="H210" i="6"/>
  <c r="H208" i="6"/>
  <c r="H206" i="6"/>
  <c r="H202" i="6"/>
  <c r="H200" i="6"/>
  <c r="H190" i="6"/>
  <c r="H187" i="6"/>
  <c r="H184" i="6"/>
  <c r="H182" i="6"/>
  <c r="H179" i="6"/>
  <c r="H177" i="6"/>
  <c r="H175" i="6"/>
  <c r="H170" i="6"/>
  <c r="H168" i="6"/>
  <c r="H166" i="6"/>
  <c r="H164" i="6"/>
  <c r="H162" i="6"/>
  <c r="H158" i="6"/>
  <c r="H155" i="6"/>
  <c r="H153" i="6"/>
  <c r="H151" i="6"/>
  <c r="H148" i="6"/>
  <c r="H143" i="6"/>
  <c r="H141" i="6"/>
  <c r="H133" i="6"/>
  <c r="H130" i="6"/>
  <c r="H126" i="6"/>
  <c r="H124" i="6"/>
  <c r="H123" i="6" s="1"/>
  <c r="H121" i="6"/>
  <c r="H119" i="6"/>
  <c r="H113" i="6"/>
  <c r="H109" i="6"/>
  <c r="H108" i="6" s="1"/>
  <c r="H106" i="6"/>
  <c r="H104" i="6" s="1"/>
  <c r="H101" i="6"/>
  <c r="H99" i="6"/>
  <c r="H94" i="6"/>
  <c r="H90" i="6"/>
  <c r="H85" i="6"/>
  <c r="H83" i="6"/>
  <c r="H80" i="6"/>
  <c r="H79" i="6" s="1"/>
  <c r="H76" i="6"/>
  <c r="H72" i="6"/>
  <c r="H68" i="6"/>
  <c r="H66" i="6"/>
  <c r="H63" i="6"/>
  <c r="H57" i="6"/>
  <c r="H55" i="6"/>
  <c r="H50" i="6"/>
  <c r="H48" i="6"/>
  <c r="H47" i="6" s="1"/>
  <c r="H44" i="6"/>
  <c r="H39" i="6"/>
  <c r="H33" i="6"/>
  <c r="H32" i="6" s="1"/>
  <c r="H29" i="6"/>
  <c r="H23" i="6"/>
  <c r="H18" i="6"/>
  <c r="H16" i="6" s="1"/>
  <c r="H13" i="6"/>
  <c r="H12" i="6" s="1"/>
  <c r="H558" i="4"/>
  <c r="H557" i="4" s="1"/>
  <c r="H555" i="4"/>
  <c r="H553" i="4"/>
  <c r="H551" i="4"/>
  <c r="H548" i="4"/>
  <c r="H545" i="4"/>
  <c r="H542" i="4"/>
  <c r="H540" i="4"/>
  <c r="H536" i="4"/>
  <c r="H535" i="4" s="1"/>
  <c r="H529" i="4"/>
  <c r="H525" i="4" s="1"/>
  <c r="H519" i="4"/>
  <c r="H429" i="4"/>
  <c r="H417" i="4"/>
  <c r="H410" i="4"/>
  <c r="H405" i="4"/>
  <c r="H389" i="4"/>
  <c r="H386" i="4"/>
  <c r="H385" i="4" s="1"/>
  <c r="H379" i="4"/>
  <c r="H378" i="4" s="1"/>
  <c r="H373" i="4"/>
  <c r="H372" i="4" s="1"/>
  <c r="H370" i="4"/>
  <c r="H366" i="4"/>
  <c r="H359" i="4"/>
  <c r="H357" i="4"/>
  <c r="H355" i="4"/>
  <c r="H353" i="4"/>
  <c r="H350" i="4"/>
  <c r="H349" i="4" s="1"/>
  <c r="H346" i="4"/>
  <c r="H339" i="4"/>
  <c r="H336" i="4"/>
  <c r="H335" i="4" s="1"/>
  <c r="H332" i="4"/>
  <c r="H330" i="4"/>
  <c r="H303" i="4"/>
  <c r="H301" i="4"/>
  <c r="H298" i="4"/>
  <c r="H294" i="4"/>
  <c r="H291" i="4"/>
  <c r="H286" i="4"/>
  <c r="H276" i="4"/>
  <c r="H270" i="4"/>
  <c r="H262" i="4"/>
  <c r="H251" i="4"/>
  <c r="H249" i="4"/>
  <c r="H243" i="4"/>
  <c r="H239" i="4"/>
  <c r="H237" i="4"/>
  <c r="H235" i="4"/>
  <c r="H232" i="4"/>
  <c r="H230" i="4"/>
  <c r="H227" i="4"/>
  <c r="H223" i="4"/>
  <c r="H219" i="4"/>
  <c r="H214" i="4"/>
  <c r="H212" i="4"/>
  <c r="H210" i="4"/>
  <c r="H208" i="4"/>
  <c r="H206" i="4"/>
  <c r="H202" i="4"/>
  <c r="H200" i="4"/>
  <c r="H190" i="4"/>
  <c r="H187" i="4"/>
  <c r="H184" i="4"/>
  <c r="H182" i="4"/>
  <c r="H179" i="4"/>
  <c r="H177" i="4"/>
  <c r="H175" i="4"/>
  <c r="H170" i="4"/>
  <c r="H168" i="4"/>
  <c r="H166" i="4"/>
  <c r="H164" i="4"/>
  <c r="H162" i="4"/>
  <c r="H158" i="4"/>
  <c r="H155" i="4"/>
  <c r="H153" i="4"/>
  <c r="H151" i="4"/>
  <c r="H148" i="4"/>
  <c r="H143" i="4"/>
  <c r="H141" i="4"/>
  <c r="H133" i="4"/>
  <c r="H130" i="4"/>
  <c r="H126" i="4"/>
  <c r="H124" i="4"/>
  <c r="H121" i="4"/>
  <c r="H119" i="4"/>
  <c r="H113" i="4"/>
  <c r="H109" i="4"/>
  <c r="H108" i="4" s="1"/>
  <c r="H106" i="4"/>
  <c r="H104" i="4" s="1"/>
  <c r="H101" i="4"/>
  <c r="H99" i="4"/>
  <c r="H94" i="4"/>
  <c r="H90" i="4"/>
  <c r="H85" i="4"/>
  <c r="H83" i="4"/>
  <c r="H80" i="4"/>
  <c r="H79" i="4" s="1"/>
  <c r="H76" i="4"/>
  <c r="H72" i="4"/>
  <c r="H68" i="4"/>
  <c r="H66" i="4"/>
  <c r="H63" i="4"/>
  <c r="H57" i="4"/>
  <c r="H55" i="4"/>
  <c r="H50" i="4"/>
  <c r="H48" i="4"/>
  <c r="H47" i="4" s="1"/>
  <c r="H44" i="4"/>
  <c r="H39" i="4"/>
  <c r="H33" i="4"/>
  <c r="H32" i="4" s="1"/>
  <c r="H29" i="4"/>
  <c r="H23" i="4"/>
  <c r="H18" i="4"/>
  <c r="H16" i="4" s="1"/>
  <c r="H13" i="4"/>
  <c r="H558" i="5"/>
  <c r="H557" i="5" s="1"/>
  <c r="H555" i="5"/>
  <c r="H553" i="5"/>
  <c r="H551" i="5"/>
  <c r="H548" i="5"/>
  <c r="H545" i="5"/>
  <c r="H542" i="5"/>
  <c r="H540" i="5"/>
  <c r="H536" i="5"/>
  <c r="H535" i="5" s="1"/>
  <c r="H529" i="5"/>
  <c r="H525" i="5" s="1"/>
  <c r="H519" i="5"/>
  <c r="H417" i="5"/>
  <c r="H410" i="5"/>
  <c r="H405" i="5"/>
  <c r="H389" i="5"/>
  <c r="H386" i="5"/>
  <c r="H385" i="5" s="1"/>
  <c r="H379" i="5"/>
  <c r="H378" i="5" s="1"/>
  <c r="H373" i="5"/>
  <c r="H372" i="5" s="1"/>
  <c r="H370" i="5"/>
  <c r="H366" i="5"/>
  <c r="H359" i="5"/>
  <c r="H357" i="5"/>
  <c r="H355" i="5"/>
  <c r="H353" i="5"/>
  <c r="H350" i="5"/>
  <c r="H349" i="5" s="1"/>
  <c r="H346" i="5"/>
  <c r="H339" i="5"/>
  <c r="H336" i="5"/>
  <c r="H335" i="5" s="1"/>
  <c r="H332" i="5"/>
  <c r="H330" i="5"/>
  <c r="H303" i="5"/>
  <c r="H301" i="5"/>
  <c r="H298" i="5"/>
  <c r="H294" i="5"/>
  <c r="H291" i="5"/>
  <c r="H286" i="5"/>
  <c r="H276" i="5"/>
  <c r="H270" i="5"/>
  <c r="H262" i="5"/>
  <c r="H251" i="5"/>
  <c r="H249" i="5"/>
  <c r="H243" i="5"/>
  <c r="H239" i="5"/>
  <c r="H237" i="5"/>
  <c r="H235" i="5"/>
  <c r="H232" i="5"/>
  <c r="H230" i="5"/>
  <c r="H227" i="5"/>
  <c r="H223" i="5"/>
  <c r="H219" i="5"/>
  <c r="H214" i="5"/>
  <c r="H212" i="5"/>
  <c r="H210" i="5"/>
  <c r="H208" i="5"/>
  <c r="H206" i="5"/>
  <c r="H202" i="5"/>
  <c r="H200" i="5"/>
  <c r="H190" i="5"/>
  <c r="H187" i="5"/>
  <c r="H184" i="5"/>
  <c r="H182" i="5"/>
  <c r="H179" i="5"/>
  <c r="H177" i="5"/>
  <c r="H175" i="5"/>
  <c r="H170" i="5"/>
  <c r="H168" i="5"/>
  <c r="H166" i="5"/>
  <c r="H164" i="5"/>
  <c r="H162" i="5"/>
  <c r="H158" i="5"/>
  <c r="H155" i="5"/>
  <c r="H153" i="5"/>
  <c r="H151" i="5"/>
  <c r="H148" i="5"/>
  <c r="H143" i="5"/>
  <c r="H141" i="5"/>
  <c r="H133" i="5"/>
  <c r="H130" i="5"/>
  <c r="H126" i="5"/>
  <c r="H124" i="5"/>
  <c r="H123" i="5" s="1"/>
  <c r="H121" i="5"/>
  <c r="H119" i="5"/>
  <c r="H113" i="5"/>
  <c r="H109" i="5"/>
  <c r="H108" i="5" s="1"/>
  <c r="H106" i="5"/>
  <c r="H104" i="5" s="1"/>
  <c r="H101" i="5"/>
  <c r="H99" i="5"/>
  <c r="H94" i="5"/>
  <c r="H90" i="5"/>
  <c r="H85" i="5"/>
  <c r="H83" i="5"/>
  <c r="H80" i="5"/>
  <c r="H79" i="5" s="1"/>
  <c r="H76" i="5"/>
  <c r="H72" i="5"/>
  <c r="H68" i="5"/>
  <c r="H66" i="5"/>
  <c r="H63" i="5"/>
  <c r="H57" i="5"/>
  <c r="H55" i="5"/>
  <c r="H50" i="5"/>
  <c r="H48" i="5"/>
  <c r="H47" i="5" s="1"/>
  <c r="H44" i="5"/>
  <c r="H39" i="5"/>
  <c r="H33" i="5"/>
  <c r="H32" i="5" s="1"/>
  <c r="H29" i="5"/>
  <c r="H23" i="5"/>
  <c r="H18" i="5"/>
  <c r="H16" i="5" s="1"/>
  <c r="H13" i="5"/>
  <c r="H12" i="5" s="1"/>
  <c r="H522" i="7"/>
  <c r="H521" i="7" s="1"/>
  <c r="H519" i="7"/>
  <c r="H517" i="7"/>
  <c r="H515" i="7"/>
  <c r="H512" i="7"/>
  <c r="H509" i="7"/>
  <c r="H506" i="7"/>
  <c r="H504" i="7"/>
  <c r="H500" i="7"/>
  <c r="H499" i="7" s="1"/>
  <c r="H493" i="7"/>
  <c r="H483" i="7"/>
  <c r="H427" i="7"/>
  <c r="H415" i="7"/>
  <c r="H404" i="7"/>
  <c r="H399" i="7"/>
  <c r="H376" i="7"/>
  <c r="H373" i="7"/>
  <c r="H372" i="7" s="1"/>
  <c r="H366" i="7"/>
  <c r="H365" i="7" s="1"/>
  <c r="H360" i="7"/>
  <c r="H359" i="7" s="1"/>
  <c r="H357" i="7"/>
  <c r="H353" i="7"/>
  <c r="H351" i="7"/>
  <c r="H349" i="7"/>
  <c r="H347" i="7"/>
  <c r="H345" i="7"/>
  <c r="H343" i="7"/>
  <c r="H340" i="7"/>
  <c r="H339" i="7"/>
  <c r="H336" i="7"/>
  <c r="H329" i="7"/>
  <c r="H326" i="7"/>
  <c r="H325" i="7" s="1"/>
  <c r="H322" i="7"/>
  <c r="H320" i="7"/>
  <c r="H313" i="7"/>
  <c r="H295" i="7"/>
  <c r="H293" i="7"/>
  <c r="H290" i="7"/>
  <c r="H286" i="7"/>
  <c r="H283" i="7"/>
  <c r="H278" i="7"/>
  <c r="H268" i="7"/>
  <c r="H262" i="7"/>
  <c r="H254" i="7"/>
  <c r="H250" i="7"/>
  <c r="H244" i="7"/>
  <c r="H242" i="7"/>
  <c r="H236" i="7"/>
  <c r="H232" i="7"/>
  <c r="H230" i="7"/>
  <c r="H228" i="7"/>
  <c r="H225" i="7"/>
  <c r="H223" i="7"/>
  <c r="H220" i="7"/>
  <c r="H216" i="7"/>
  <c r="H212" i="7"/>
  <c r="H207" i="7"/>
  <c r="H205" i="7"/>
  <c r="H203" i="7"/>
  <c r="H201" i="7"/>
  <c r="H199" i="7"/>
  <c r="H195" i="7"/>
  <c r="H193" i="7"/>
  <c r="H189" i="7"/>
  <c r="H185" i="7"/>
  <c r="H182" i="7"/>
  <c r="H179" i="7"/>
  <c r="H177" i="7"/>
  <c r="H174" i="7"/>
  <c r="H172" i="7"/>
  <c r="H170" i="7"/>
  <c r="H165" i="7"/>
  <c r="H163" i="7"/>
  <c r="H161" i="7"/>
  <c r="H159" i="7"/>
  <c r="H157" i="7"/>
  <c r="H153" i="7"/>
  <c r="H150" i="7"/>
  <c r="H148" i="7"/>
  <c r="H146" i="7"/>
  <c r="H143" i="7"/>
  <c r="H138" i="7"/>
  <c r="H136" i="7"/>
  <c r="H133" i="7"/>
  <c r="H130" i="7"/>
  <c r="H127" i="7"/>
  <c r="H123" i="7"/>
  <c r="H121" i="7"/>
  <c r="H120" i="7" s="1"/>
  <c r="H118" i="7"/>
  <c r="H116" i="7"/>
  <c r="H113" i="7"/>
  <c r="H111" i="7"/>
  <c r="H107" i="7"/>
  <c r="H106" i="7" s="1"/>
  <c r="H104" i="7"/>
  <c r="H101" i="7"/>
  <c r="H99" i="7"/>
  <c r="H94" i="7"/>
  <c r="H90" i="7"/>
  <c r="H85" i="7"/>
  <c r="H83" i="7"/>
  <c r="H80" i="7"/>
  <c r="H79" i="7"/>
  <c r="H76" i="7"/>
  <c r="H72" i="7"/>
  <c r="H68" i="7"/>
  <c r="H66" i="7"/>
  <c r="H63" i="7"/>
  <c r="H57" i="7"/>
  <c r="H55" i="7"/>
  <c r="H50" i="7"/>
  <c r="H48" i="7"/>
  <c r="H47" i="7" s="1"/>
  <c r="H44" i="7"/>
  <c r="H39" i="7"/>
  <c r="H37" i="7" s="1"/>
  <c r="H33" i="7"/>
  <c r="H32" i="7" s="1"/>
  <c r="H29" i="7"/>
  <c r="H23" i="7"/>
  <c r="H18" i="7"/>
  <c r="H16" i="7" s="1"/>
  <c r="H13" i="7"/>
  <c r="H12" i="7"/>
  <c r="J60" i="6"/>
  <c r="J58" i="6"/>
  <c r="F558" i="3"/>
  <c r="F557" i="3" s="1"/>
  <c r="F555" i="3"/>
  <c r="F553" i="3"/>
  <c r="F551" i="3"/>
  <c r="F548" i="3"/>
  <c r="F545" i="3"/>
  <c r="F542" i="3"/>
  <c r="F540" i="3"/>
  <c r="F536" i="3"/>
  <c r="F535" i="3" s="1"/>
  <c r="F529" i="3"/>
  <c r="F525" i="3" s="1"/>
  <c r="F519" i="3"/>
  <c r="F417" i="3"/>
  <c r="F410" i="3"/>
  <c r="F405" i="3"/>
  <c r="F389" i="3"/>
  <c r="F386" i="3"/>
  <c r="F385" i="3" s="1"/>
  <c r="F379" i="3"/>
  <c r="F378" i="3" s="1"/>
  <c r="F373" i="3"/>
  <c r="F372" i="3" s="1"/>
  <c r="F370" i="3"/>
  <c r="F366" i="3"/>
  <c r="F359" i="3"/>
  <c r="F357" i="3"/>
  <c r="F355" i="3"/>
  <c r="F353" i="3"/>
  <c r="F350" i="3"/>
  <c r="F349" i="3" s="1"/>
  <c r="F346" i="3"/>
  <c r="F339" i="3"/>
  <c r="F336" i="3"/>
  <c r="F335" i="3" s="1"/>
  <c r="F332" i="3"/>
  <c r="F330" i="3"/>
  <c r="F303" i="3"/>
  <c r="F301" i="3"/>
  <c r="F298" i="3"/>
  <c r="F294" i="3"/>
  <c r="F291" i="3"/>
  <c r="F286" i="3"/>
  <c r="F276" i="3"/>
  <c r="F270" i="3"/>
  <c r="F262" i="3"/>
  <c r="F251" i="3"/>
  <c r="F249" i="3"/>
  <c r="F243" i="3"/>
  <c r="F239" i="3"/>
  <c r="F237" i="3"/>
  <c r="F235" i="3"/>
  <c r="F232" i="3"/>
  <c r="F230" i="3"/>
  <c r="F227" i="3"/>
  <c r="F223" i="3"/>
  <c r="F219" i="3"/>
  <c r="F214" i="3"/>
  <c r="F212" i="3"/>
  <c r="F210" i="3"/>
  <c r="F208" i="3"/>
  <c r="F206" i="3"/>
  <c r="F202" i="3"/>
  <c r="F200" i="3"/>
  <c r="F190" i="3"/>
  <c r="F187" i="3"/>
  <c r="F184" i="3"/>
  <c r="F182" i="3"/>
  <c r="F179" i="3"/>
  <c r="F177" i="3"/>
  <c r="F175" i="3"/>
  <c r="F170" i="3"/>
  <c r="F168" i="3"/>
  <c r="F166" i="3"/>
  <c r="F164" i="3"/>
  <c r="F162" i="3"/>
  <c r="F158" i="3"/>
  <c r="F155" i="3"/>
  <c r="F153" i="3"/>
  <c r="F151" i="3"/>
  <c r="F143" i="3"/>
  <c r="F141" i="3"/>
  <c r="F133" i="3"/>
  <c r="F130" i="3"/>
  <c r="F126" i="3"/>
  <c r="F124" i="3"/>
  <c r="F123" i="3" s="1"/>
  <c r="F121" i="3"/>
  <c r="F119" i="3"/>
  <c r="F113" i="3"/>
  <c r="F109" i="3"/>
  <c r="F106" i="3"/>
  <c r="F104" i="3" s="1"/>
  <c r="F101" i="3"/>
  <c r="F99" i="3"/>
  <c r="F94" i="3"/>
  <c r="F90" i="3"/>
  <c r="F85" i="3"/>
  <c r="F83" i="3"/>
  <c r="F80" i="3"/>
  <c r="F79" i="3" s="1"/>
  <c r="F76" i="3"/>
  <c r="F72" i="3"/>
  <c r="F68" i="3"/>
  <c r="F66" i="3"/>
  <c r="F63" i="3"/>
  <c r="F57" i="3"/>
  <c r="F55" i="3"/>
  <c r="F50" i="3"/>
  <c r="F48" i="3"/>
  <c r="F44" i="3"/>
  <c r="F39" i="3"/>
  <c r="F33" i="3"/>
  <c r="F32" i="3" s="1"/>
  <c r="F29" i="3"/>
  <c r="F23" i="3"/>
  <c r="F18" i="3"/>
  <c r="F16" i="3" s="1"/>
  <c r="F13" i="3"/>
  <c r="F12" i="3" s="1"/>
  <c r="F558" i="6"/>
  <c r="F557" i="6" s="1"/>
  <c r="F555" i="6"/>
  <c r="F553" i="6"/>
  <c r="F551" i="6"/>
  <c r="F548" i="6"/>
  <c r="F545" i="6"/>
  <c r="F542" i="6"/>
  <c r="F540" i="6"/>
  <c r="F536" i="6"/>
  <c r="F535" i="6" s="1"/>
  <c r="F529" i="6"/>
  <c r="F525" i="6" s="1"/>
  <c r="F519" i="6"/>
  <c r="F429" i="6"/>
  <c r="F417" i="6"/>
  <c r="F410" i="6"/>
  <c r="F405" i="6"/>
  <c r="F389" i="6"/>
  <c r="F386" i="6"/>
  <c r="F385" i="6" s="1"/>
  <c r="F379" i="6"/>
  <c r="F378" i="6" s="1"/>
  <c r="F373" i="6"/>
  <c r="F372" i="6" s="1"/>
  <c r="F370" i="6"/>
  <c r="F366" i="6"/>
  <c r="F359" i="6"/>
  <c r="F357" i="6"/>
  <c r="F355" i="6"/>
  <c r="F353" i="6"/>
  <c r="F350" i="6"/>
  <c r="F349" i="6" s="1"/>
  <c r="F346" i="6"/>
  <c r="F339" i="6"/>
  <c r="F336" i="6"/>
  <c r="F335" i="6" s="1"/>
  <c r="F332" i="6"/>
  <c r="F330" i="6"/>
  <c r="F303" i="6"/>
  <c r="F301" i="6"/>
  <c r="F298" i="6"/>
  <c r="F294" i="6"/>
  <c r="F291" i="6"/>
  <c r="F286" i="6"/>
  <c r="F276" i="6"/>
  <c r="F270" i="6"/>
  <c r="F262" i="6"/>
  <c r="F251" i="6"/>
  <c r="F249" i="6"/>
  <c r="F243" i="6"/>
  <c r="F239" i="6"/>
  <c r="F237" i="6"/>
  <c r="F235" i="6"/>
  <c r="F232" i="6"/>
  <c r="F230" i="6"/>
  <c r="F227" i="6"/>
  <c r="F223" i="6"/>
  <c r="F219" i="6"/>
  <c r="F214" i="6"/>
  <c r="F212" i="6"/>
  <c r="F210" i="6"/>
  <c r="F208" i="6"/>
  <c r="F206" i="6"/>
  <c r="F202" i="6"/>
  <c r="F200" i="6"/>
  <c r="F190" i="6"/>
  <c r="F187" i="6"/>
  <c r="F184" i="6"/>
  <c r="F182" i="6"/>
  <c r="F179" i="6"/>
  <c r="F177" i="6"/>
  <c r="F175" i="6"/>
  <c r="F170" i="6"/>
  <c r="F168" i="6"/>
  <c r="F166" i="6"/>
  <c r="F164" i="6"/>
  <c r="F162" i="6"/>
  <c r="F158" i="6"/>
  <c r="F155" i="6"/>
  <c r="F153" i="6"/>
  <c r="F151" i="6"/>
  <c r="F148" i="6"/>
  <c r="F143" i="6"/>
  <c r="F141" i="6"/>
  <c r="F133" i="6"/>
  <c r="F130" i="6"/>
  <c r="F126" i="6"/>
  <c r="F124" i="6"/>
  <c r="F123" i="6" s="1"/>
  <c r="F121" i="6"/>
  <c r="F119" i="6"/>
  <c r="F113" i="6"/>
  <c r="F109" i="6"/>
  <c r="F106" i="6"/>
  <c r="F104" i="6" s="1"/>
  <c r="F101" i="6"/>
  <c r="F99" i="6"/>
  <c r="F94" i="6"/>
  <c r="F90" i="6"/>
  <c r="F85" i="6"/>
  <c r="F83" i="6"/>
  <c r="F80" i="6"/>
  <c r="F79" i="6" s="1"/>
  <c r="F76" i="6"/>
  <c r="F72" i="6"/>
  <c r="F68" i="6"/>
  <c r="F66" i="6"/>
  <c r="F63" i="6"/>
  <c r="F57" i="6"/>
  <c r="F55" i="6"/>
  <c r="F50" i="6"/>
  <c r="F48" i="6"/>
  <c r="F47" i="6" s="1"/>
  <c r="F44" i="6"/>
  <c r="F39" i="6"/>
  <c r="F33" i="6"/>
  <c r="F32" i="6" s="1"/>
  <c r="F29" i="6"/>
  <c r="F23" i="6"/>
  <c r="F18" i="6"/>
  <c r="F16" i="6" s="1"/>
  <c r="F13" i="6"/>
  <c r="F12" i="6" s="1"/>
  <c r="F558" i="4"/>
  <c r="F557" i="4" s="1"/>
  <c r="F555" i="4"/>
  <c r="F553" i="4"/>
  <c r="F551" i="4"/>
  <c r="F548" i="4"/>
  <c r="F545" i="4"/>
  <c r="F542" i="4"/>
  <c r="F540" i="4"/>
  <c r="F536" i="4"/>
  <c r="F535" i="4" s="1"/>
  <c r="F529" i="4"/>
  <c r="F525" i="4" s="1"/>
  <c r="F519" i="4"/>
  <c r="F429" i="4"/>
  <c r="F417" i="4"/>
  <c r="F410" i="4"/>
  <c r="F405" i="4"/>
  <c r="F389" i="4"/>
  <c r="F386" i="4"/>
  <c r="F385" i="4" s="1"/>
  <c r="F379" i="4"/>
  <c r="F378" i="4" s="1"/>
  <c r="F373" i="4"/>
  <c r="F372" i="4" s="1"/>
  <c r="F370" i="4"/>
  <c r="F359" i="4"/>
  <c r="F357" i="4"/>
  <c r="F355" i="4"/>
  <c r="F353" i="4"/>
  <c r="F350" i="4"/>
  <c r="F346" i="4"/>
  <c r="F339" i="4"/>
  <c r="F336" i="4"/>
  <c r="F335" i="4" s="1"/>
  <c r="F332" i="4"/>
  <c r="F330" i="4"/>
  <c r="F303" i="4"/>
  <c r="F301" i="4"/>
  <c r="F298" i="4"/>
  <c r="F294" i="4"/>
  <c r="F291" i="4"/>
  <c r="F286" i="4"/>
  <c r="F276" i="4"/>
  <c r="F270" i="4"/>
  <c r="F262" i="4"/>
  <c r="F251" i="4"/>
  <c r="F249" i="4"/>
  <c r="F243" i="4"/>
  <c r="F239" i="4"/>
  <c r="F237" i="4"/>
  <c r="F235" i="4"/>
  <c r="F232" i="4"/>
  <c r="F230" i="4"/>
  <c r="F227" i="4"/>
  <c r="F223" i="4"/>
  <c r="F219" i="4"/>
  <c r="F214" i="4"/>
  <c r="F212" i="4"/>
  <c r="F210" i="4"/>
  <c r="F208" i="4"/>
  <c r="F206" i="4"/>
  <c r="F202" i="4"/>
  <c r="F200" i="4"/>
  <c r="F190" i="4"/>
  <c r="F187" i="4"/>
  <c r="F184" i="4"/>
  <c r="F182" i="4"/>
  <c r="F179" i="4"/>
  <c r="F177" i="4"/>
  <c r="F175" i="4"/>
  <c r="F170" i="4"/>
  <c r="F168" i="4"/>
  <c r="F166" i="4"/>
  <c r="F164" i="4"/>
  <c r="F162" i="4"/>
  <c r="F158" i="4"/>
  <c r="F155" i="4"/>
  <c r="F153" i="4"/>
  <c r="F151" i="4"/>
  <c r="F148" i="4"/>
  <c r="F143" i="4"/>
  <c r="F141" i="4"/>
  <c r="F133" i="4"/>
  <c r="F130" i="4"/>
  <c r="F126" i="4"/>
  <c r="F124" i="4"/>
  <c r="F121" i="4"/>
  <c r="F119" i="4"/>
  <c r="F113" i="4"/>
  <c r="F109" i="4"/>
  <c r="F106" i="4"/>
  <c r="F104" i="4" s="1"/>
  <c r="F101" i="4"/>
  <c r="F99" i="4"/>
  <c r="F94" i="4"/>
  <c r="F90" i="4"/>
  <c r="F85" i="4"/>
  <c r="F83" i="4"/>
  <c r="F80" i="4"/>
  <c r="F76" i="4"/>
  <c r="F72" i="4"/>
  <c r="F68" i="4"/>
  <c r="F66" i="4"/>
  <c r="F63" i="4"/>
  <c r="F57" i="4"/>
  <c r="F55" i="4"/>
  <c r="F50" i="4"/>
  <c r="F48" i="4"/>
  <c r="F47" i="4" s="1"/>
  <c r="F44" i="4"/>
  <c r="F39" i="4"/>
  <c r="F33" i="4"/>
  <c r="F32" i="4" s="1"/>
  <c r="F29" i="4"/>
  <c r="F23" i="4"/>
  <c r="F18" i="4"/>
  <c r="F16" i="4" s="1"/>
  <c r="F13" i="4"/>
  <c r="F12" i="4" s="1"/>
  <c r="F558" i="5"/>
  <c r="F557" i="5" s="1"/>
  <c r="F555" i="5"/>
  <c r="F553" i="5"/>
  <c r="F551" i="5"/>
  <c r="F548" i="5"/>
  <c r="F545" i="5"/>
  <c r="F542" i="5"/>
  <c r="F540" i="5"/>
  <c r="F536" i="5"/>
  <c r="F535" i="5" s="1"/>
  <c r="F529" i="5"/>
  <c r="F525" i="5" s="1"/>
  <c r="F519" i="5"/>
  <c r="F429" i="5"/>
  <c r="F417" i="5"/>
  <c r="F410" i="5"/>
  <c r="F405" i="5"/>
  <c r="F389" i="5"/>
  <c r="F386" i="5"/>
  <c r="F385" i="5" s="1"/>
  <c r="F379" i="5"/>
  <c r="F378" i="5" s="1"/>
  <c r="F373" i="5"/>
  <c r="F372" i="5" s="1"/>
  <c r="F370" i="5"/>
  <c r="F366" i="5"/>
  <c r="F359" i="5"/>
  <c r="F357" i="5"/>
  <c r="F355" i="5"/>
  <c r="F353" i="5"/>
  <c r="F350" i="5"/>
  <c r="F349" i="5" s="1"/>
  <c r="F346" i="5"/>
  <c r="F339" i="5"/>
  <c r="F336" i="5"/>
  <c r="F335" i="5" s="1"/>
  <c r="F332" i="5"/>
  <c r="F330" i="5"/>
  <c r="F303" i="5"/>
  <c r="F301" i="5"/>
  <c r="F298" i="5"/>
  <c r="F294" i="5"/>
  <c r="F291" i="5"/>
  <c r="F286" i="5"/>
  <c r="F276" i="5"/>
  <c r="F270" i="5"/>
  <c r="F262" i="5"/>
  <c r="F251" i="5"/>
  <c r="F249" i="5"/>
  <c r="F243" i="5"/>
  <c r="F239" i="5"/>
  <c r="F237" i="5"/>
  <c r="F235" i="5"/>
  <c r="F232" i="5"/>
  <c r="F230" i="5"/>
  <c r="F227" i="5"/>
  <c r="F223" i="5"/>
  <c r="F219" i="5"/>
  <c r="F214" i="5"/>
  <c r="F212" i="5"/>
  <c r="F210" i="5"/>
  <c r="F208" i="5"/>
  <c r="F206" i="5"/>
  <c r="F202" i="5"/>
  <c r="F200" i="5"/>
  <c r="F190" i="5"/>
  <c r="F187" i="5"/>
  <c r="F184" i="5"/>
  <c r="F182" i="5"/>
  <c r="F179" i="5"/>
  <c r="F177" i="5"/>
  <c r="F175" i="5"/>
  <c r="F170" i="5"/>
  <c r="F168" i="5"/>
  <c r="F166" i="5"/>
  <c r="F164" i="5"/>
  <c r="F162" i="5"/>
  <c r="F158" i="5"/>
  <c r="F155" i="5"/>
  <c r="F153" i="5"/>
  <c r="F151" i="5"/>
  <c r="F148" i="5"/>
  <c r="F143" i="5"/>
  <c r="F141" i="5"/>
  <c r="F133" i="5"/>
  <c r="F130" i="5"/>
  <c r="F126" i="5"/>
  <c r="F124" i="5"/>
  <c r="F123" i="5" s="1"/>
  <c r="F121" i="5"/>
  <c r="F119" i="5"/>
  <c r="F113" i="5"/>
  <c r="F109" i="5"/>
  <c r="F108" i="5" s="1"/>
  <c r="F106" i="5"/>
  <c r="F104" i="5" s="1"/>
  <c r="F101" i="5"/>
  <c r="F99" i="5"/>
  <c r="F94" i="5"/>
  <c r="F90" i="5"/>
  <c r="F85" i="5"/>
  <c r="F83" i="5"/>
  <c r="F80" i="5"/>
  <c r="F79" i="5" s="1"/>
  <c r="F76" i="5"/>
  <c r="F72" i="5"/>
  <c r="F68" i="5"/>
  <c r="F66" i="5"/>
  <c r="F63" i="5"/>
  <c r="F57" i="5"/>
  <c r="F55" i="5"/>
  <c r="F50" i="5"/>
  <c r="F48" i="5"/>
  <c r="F47" i="5" s="1"/>
  <c r="F44" i="5"/>
  <c r="F39" i="5"/>
  <c r="F33" i="5"/>
  <c r="F32" i="5" s="1"/>
  <c r="F29" i="5"/>
  <c r="F23" i="5"/>
  <c r="F18" i="5"/>
  <c r="F16" i="5" s="1"/>
  <c r="F13" i="5"/>
  <c r="F12" i="5" s="1"/>
  <c r="F522" i="7"/>
  <c r="F521" i="7" s="1"/>
  <c r="F519" i="7"/>
  <c r="F517" i="7"/>
  <c r="F515" i="7"/>
  <c r="F512" i="7"/>
  <c r="F509" i="7"/>
  <c r="F506" i="7"/>
  <c r="F504" i="7"/>
  <c r="F500" i="7"/>
  <c r="F499" i="7"/>
  <c r="F493" i="7"/>
  <c r="F483" i="7"/>
  <c r="F427" i="7"/>
  <c r="F415" i="7"/>
  <c r="F404" i="7"/>
  <c r="F399" i="7"/>
  <c r="F376" i="7"/>
  <c r="F373" i="7"/>
  <c r="F372" i="7" s="1"/>
  <c r="F366" i="7"/>
  <c r="F365" i="7" s="1"/>
  <c r="F360" i="7"/>
  <c r="F359" i="7" s="1"/>
  <c r="F357" i="7"/>
  <c r="F353" i="7"/>
  <c r="F351" i="7"/>
  <c r="F349" i="7"/>
  <c r="F347" i="7"/>
  <c r="F345" i="7"/>
  <c r="F343" i="7"/>
  <c r="F340" i="7"/>
  <c r="F339" i="7"/>
  <c r="F336" i="7"/>
  <c r="F329" i="7"/>
  <c r="F326" i="7"/>
  <c r="F325" i="7" s="1"/>
  <c r="F322" i="7"/>
  <c r="F320" i="7"/>
  <c r="F313" i="7"/>
  <c r="F295" i="7"/>
  <c r="F293" i="7"/>
  <c r="F290" i="7"/>
  <c r="F286" i="7"/>
  <c r="F283" i="7"/>
  <c r="F278" i="7"/>
  <c r="F268" i="7"/>
  <c r="F262" i="7"/>
  <c r="F254" i="7"/>
  <c r="F250" i="7"/>
  <c r="F244" i="7"/>
  <c r="F242" i="7"/>
  <c r="F236" i="7"/>
  <c r="F232" i="7"/>
  <c r="F230" i="7"/>
  <c r="F228" i="7"/>
  <c r="F225" i="7"/>
  <c r="F223" i="7"/>
  <c r="F220" i="7"/>
  <c r="F216" i="7"/>
  <c r="F212" i="7"/>
  <c r="F207" i="7"/>
  <c r="F205" i="7"/>
  <c r="F203" i="7"/>
  <c r="F201" i="7"/>
  <c r="F199" i="7"/>
  <c r="F195" i="7"/>
  <c r="F193" i="7"/>
  <c r="F189" i="7"/>
  <c r="F185" i="7"/>
  <c r="F182" i="7"/>
  <c r="F179" i="7"/>
  <c r="F177" i="7"/>
  <c r="F174" i="7"/>
  <c r="F172" i="7"/>
  <c r="F170" i="7"/>
  <c r="F165" i="7"/>
  <c r="F163" i="7"/>
  <c r="F161" i="7"/>
  <c r="F159" i="7"/>
  <c r="F157" i="7"/>
  <c r="F153" i="7"/>
  <c r="F150" i="7"/>
  <c r="F148" i="7"/>
  <c r="F146" i="7"/>
  <c r="F143" i="7"/>
  <c r="F138" i="7"/>
  <c r="F136" i="7"/>
  <c r="F133" i="7"/>
  <c r="F130" i="7"/>
  <c r="F127" i="7"/>
  <c r="F123" i="7"/>
  <c r="F121" i="7"/>
  <c r="F120" i="7"/>
  <c r="F118" i="7"/>
  <c r="F116" i="7"/>
  <c r="F113" i="7"/>
  <c r="F111" i="7"/>
  <c r="F107" i="7"/>
  <c r="F106" i="7" s="1"/>
  <c r="F104" i="7"/>
  <c r="F101" i="7"/>
  <c r="F99" i="7"/>
  <c r="F94" i="7"/>
  <c r="F90" i="7"/>
  <c r="F85" i="7"/>
  <c r="F83" i="7"/>
  <c r="F80" i="7"/>
  <c r="F79" i="7" s="1"/>
  <c r="F76" i="7"/>
  <c r="F72" i="7"/>
  <c r="F68" i="7"/>
  <c r="F66" i="7"/>
  <c r="F63" i="7"/>
  <c r="F57" i="7"/>
  <c r="F55" i="7"/>
  <c r="F50" i="7"/>
  <c r="F48" i="7"/>
  <c r="F47" i="7" s="1"/>
  <c r="F44" i="7"/>
  <c r="F39" i="7"/>
  <c r="F33" i="7"/>
  <c r="F32" i="7" s="1"/>
  <c r="F29" i="7"/>
  <c r="F23" i="7"/>
  <c r="F21" i="7" s="1"/>
  <c r="F18" i="7"/>
  <c r="F16" i="7" s="1"/>
  <c r="F13" i="7"/>
  <c r="F12" i="7" s="1"/>
  <c r="H37" i="4" l="1"/>
  <c r="F98" i="5"/>
  <c r="H98" i="4"/>
  <c r="I329" i="5"/>
  <c r="I98" i="5"/>
  <c r="I338" i="5"/>
  <c r="I98" i="6"/>
  <c r="I388" i="6"/>
  <c r="H98" i="3"/>
  <c r="H71" i="5"/>
  <c r="H98" i="5"/>
  <c r="F98" i="4"/>
  <c r="H329" i="4"/>
  <c r="F352" i="4"/>
  <c r="H388" i="4"/>
  <c r="I98" i="4"/>
  <c r="H352" i="4"/>
  <c r="I352" i="4"/>
  <c r="F98" i="6"/>
  <c r="H98" i="6"/>
  <c r="I98" i="3"/>
  <c r="F388" i="3"/>
  <c r="F98" i="3"/>
  <c r="I539" i="3"/>
  <c r="I489" i="7"/>
  <c r="F21" i="4"/>
  <c r="H211" i="7"/>
  <c r="H328" i="7"/>
  <c r="I37" i="7"/>
  <c r="I98" i="7"/>
  <c r="I375" i="7"/>
  <c r="I329" i="6"/>
  <c r="I218" i="3"/>
  <c r="H489" i="7"/>
  <c r="I225" i="5"/>
  <c r="F489" i="7"/>
  <c r="F329" i="4"/>
  <c r="I21" i="7"/>
  <c r="I388" i="3"/>
  <c r="H241" i="6"/>
  <c r="F539" i="6"/>
  <c r="I37" i="6"/>
  <c r="H329" i="3"/>
  <c r="I21" i="4"/>
  <c r="I11" i="4" s="1"/>
  <c r="H338" i="3"/>
  <c r="I218" i="4"/>
  <c r="I352" i="3"/>
  <c r="I234" i="3"/>
  <c r="I241" i="6"/>
  <c r="F319" i="7"/>
  <c r="F388" i="4"/>
  <c r="F71" i="6"/>
  <c r="H275" i="5"/>
  <c r="H269" i="5" s="1"/>
  <c r="H329" i="5"/>
  <c r="H71" i="6"/>
  <c r="H388" i="3"/>
  <c r="I388" i="5"/>
  <c r="I82" i="3"/>
  <c r="H193" i="5"/>
  <c r="I21" i="6"/>
  <c r="I225" i="3"/>
  <c r="I329" i="3"/>
  <c r="H188" i="7"/>
  <c r="I403" i="7"/>
  <c r="I112" i="5"/>
  <c r="F328" i="7"/>
  <c r="F329" i="3"/>
  <c r="H225" i="5"/>
  <c r="H21" i="6"/>
  <c r="H112" i="5"/>
  <c r="H539" i="5"/>
  <c r="F218" i="4"/>
  <c r="I71" i="7"/>
  <c r="F98" i="7"/>
  <c r="I328" i="7"/>
  <c r="I21" i="3"/>
  <c r="H539" i="4"/>
  <c r="F275" i="4"/>
  <c r="F269" i="4" s="1"/>
  <c r="F388" i="6"/>
  <c r="F188" i="7"/>
  <c r="F267" i="7"/>
  <c r="F261" i="7" s="1"/>
  <c r="H503" i="7"/>
  <c r="I71" i="6"/>
  <c r="I197" i="7"/>
  <c r="H21" i="4"/>
  <c r="H218" i="4"/>
  <c r="H375" i="7"/>
  <c r="F161" i="3"/>
  <c r="F218" i="5"/>
  <c r="F218" i="6"/>
  <c r="F21" i="3"/>
  <c r="H267" i="7"/>
  <c r="H261" i="7" s="1"/>
  <c r="H129" i="3"/>
  <c r="I112" i="6"/>
  <c r="H544" i="6"/>
  <c r="H297" i="6"/>
  <c r="I539" i="5"/>
  <c r="I539" i="6"/>
  <c r="H409" i="3"/>
  <c r="H110" i="7"/>
  <c r="H388" i="6"/>
  <c r="I71" i="4"/>
  <c r="I142" i="7"/>
  <c r="F82" i="5"/>
  <c r="F71" i="3"/>
  <c r="I82" i="7"/>
  <c r="H338" i="4"/>
  <c r="I234" i="7"/>
  <c r="H342" i="7"/>
  <c r="H197" i="7"/>
  <c r="H275" i="4"/>
  <c r="H269" i="4" s="1"/>
  <c r="I193" i="4"/>
  <c r="I338" i="6"/>
  <c r="H161" i="6"/>
  <c r="I82" i="4"/>
  <c r="I129" i="6"/>
  <c r="I227" i="7"/>
  <c r="F234" i="7"/>
  <c r="H156" i="7"/>
  <c r="F218" i="7"/>
  <c r="I234" i="4"/>
  <c r="F161" i="4"/>
  <c r="I123" i="4"/>
  <c r="I289" i="7"/>
  <c r="I147" i="5"/>
  <c r="I110" i="7"/>
  <c r="F126" i="7"/>
  <c r="H98" i="7"/>
  <c r="F71" i="7"/>
  <c r="F539" i="5"/>
  <c r="F174" i="6"/>
  <c r="F338" i="6"/>
  <c r="H329" i="6"/>
  <c r="I275" i="4"/>
  <c r="I269" i="4" s="1"/>
  <c r="I388" i="4"/>
  <c r="H71" i="7"/>
  <c r="I409" i="4"/>
  <c r="H71" i="4"/>
  <c r="H21" i="3"/>
  <c r="I37" i="3"/>
  <c r="I54" i="7"/>
  <c r="I53" i="7" s="1"/>
  <c r="H289" i="7"/>
  <c r="H234" i="6"/>
  <c r="I188" i="7"/>
  <c r="I147" i="6"/>
  <c r="F375" i="7"/>
  <c r="F275" i="5"/>
  <c r="F269" i="5" s="1"/>
  <c r="I539" i="4"/>
  <c r="F110" i="7"/>
  <c r="F297" i="5"/>
  <c r="F544" i="6"/>
  <c r="F544" i="3"/>
  <c r="H204" i="5"/>
  <c r="H241" i="4"/>
  <c r="H112" i="6"/>
  <c r="H539" i="3"/>
  <c r="I193" i="5"/>
  <c r="I329" i="4"/>
  <c r="I297" i="3"/>
  <c r="H352" i="3"/>
  <c r="I508" i="7"/>
  <c r="H409" i="4"/>
  <c r="H384" i="4" s="1"/>
  <c r="H383" i="4" s="1"/>
  <c r="H82" i="4"/>
  <c r="H82" i="3"/>
  <c r="I204" i="5"/>
  <c r="H403" i="7"/>
  <c r="H174" i="6"/>
  <c r="I241" i="4"/>
  <c r="H129" i="6"/>
  <c r="H218" i="3"/>
  <c r="H234" i="7"/>
  <c r="F503" i="7"/>
  <c r="H544" i="4"/>
  <c r="F82" i="7"/>
  <c r="H21" i="7"/>
  <c r="H11" i="7" s="1"/>
  <c r="F129" i="4"/>
  <c r="I147" i="4"/>
  <c r="H234" i="4"/>
  <c r="H82" i="6"/>
  <c r="H123" i="4"/>
  <c r="I503" i="7"/>
  <c r="I156" i="7"/>
  <c r="F403" i="7"/>
  <c r="H147" i="4"/>
  <c r="I193" i="6"/>
  <c r="H227" i="7"/>
  <c r="I319" i="7"/>
  <c r="I338" i="4"/>
  <c r="H508" i="7"/>
  <c r="I161" i="5"/>
  <c r="F204" i="6"/>
  <c r="H54" i="7"/>
  <c r="H53" i="7" s="1"/>
  <c r="I352" i="6"/>
  <c r="H409" i="6"/>
  <c r="I267" i="7"/>
  <c r="I261" i="7" s="1"/>
  <c r="H319" i="7"/>
  <c r="H338" i="6"/>
  <c r="H275" i="3"/>
  <c r="H269" i="3" s="1"/>
  <c r="H147" i="6"/>
  <c r="I54" i="3"/>
  <c r="I544" i="5"/>
  <c r="F234" i="4"/>
  <c r="F409" i="4"/>
  <c r="F409" i="6"/>
  <c r="H82" i="7"/>
  <c r="H204" i="3"/>
  <c r="I174" i="3"/>
  <c r="H37" i="6"/>
  <c r="I225" i="6"/>
  <c r="I544" i="4"/>
  <c r="F71" i="5"/>
  <c r="H37" i="3"/>
  <c r="H204" i="6"/>
  <c r="I161" i="6"/>
  <c r="F289" i="7"/>
  <c r="H142" i="7"/>
  <c r="H539" i="6"/>
  <c r="I71" i="5"/>
  <c r="I297" i="6"/>
  <c r="H544" i="3"/>
  <c r="I174" i="4"/>
  <c r="H161" i="4"/>
  <c r="I71" i="3"/>
  <c r="F225" i="6"/>
  <c r="F54" i="6"/>
  <c r="H218" i="6"/>
  <c r="H544" i="5"/>
  <c r="I234" i="5"/>
  <c r="H174" i="3"/>
  <c r="I126" i="7"/>
  <c r="I147" i="3"/>
  <c r="I241" i="5"/>
  <c r="F193" i="6"/>
  <c r="H54" i="5"/>
  <c r="H234" i="5"/>
  <c r="I275" i="5"/>
  <c r="I269" i="5" s="1"/>
  <c r="I161" i="4"/>
  <c r="H126" i="7"/>
  <c r="H225" i="4"/>
  <c r="I218" i="7"/>
  <c r="I409" i="3"/>
  <c r="F193" i="4"/>
  <c r="H147" i="5"/>
  <c r="I409" i="6"/>
  <c r="I384" i="6" s="1"/>
  <c r="I383" i="6" s="1"/>
  <c r="H174" i="4"/>
  <c r="I204" i="3"/>
  <c r="F37" i="4"/>
  <c r="F21" i="6"/>
  <c r="F112" i="6"/>
  <c r="I129" i="4"/>
  <c r="I174" i="6"/>
  <c r="I129" i="3"/>
  <c r="I169" i="7"/>
  <c r="I54" i="5"/>
  <c r="F37" i="5"/>
  <c r="H161" i="5"/>
  <c r="I129" i="5"/>
  <c r="F129" i="6"/>
  <c r="I352" i="5"/>
  <c r="I204" i="6"/>
  <c r="F234" i="5"/>
  <c r="H193" i="3"/>
  <c r="I544" i="3"/>
  <c r="F156" i="7"/>
  <c r="H241" i="5"/>
  <c r="I218" i="6"/>
  <c r="H169" i="7"/>
  <c r="I342" i="7"/>
  <c r="I218" i="5"/>
  <c r="H297" i="4"/>
  <c r="H71" i="3"/>
  <c r="I82" i="6"/>
  <c r="H218" i="5"/>
  <c r="F37" i="7"/>
  <c r="F11" i="7" s="1"/>
  <c r="F211" i="7"/>
  <c r="F37" i="6"/>
  <c r="F161" i="6"/>
  <c r="H218" i="7"/>
  <c r="I544" i="6"/>
  <c r="I112" i="3"/>
  <c r="F338" i="3"/>
  <c r="H297" i="3"/>
  <c r="H352" i="6"/>
  <c r="H338" i="5"/>
  <c r="F409" i="5"/>
  <c r="F225" i="5"/>
  <c r="H37" i="5"/>
  <c r="H409" i="5"/>
  <c r="F54" i="5"/>
  <c r="H129" i="5"/>
  <c r="F352" i="5"/>
  <c r="I82" i="5"/>
  <c r="I297" i="5"/>
  <c r="F21" i="5"/>
  <c r="I21" i="5"/>
  <c r="I174" i="5"/>
  <c r="H82" i="5"/>
  <c r="H21" i="5"/>
  <c r="H174" i="5"/>
  <c r="H297" i="5"/>
  <c r="H352" i="5"/>
  <c r="I409" i="5"/>
  <c r="F147" i="5"/>
  <c r="F329" i="5"/>
  <c r="I37" i="5"/>
  <c r="F388" i="5"/>
  <c r="H388" i="5"/>
  <c r="F409" i="3"/>
  <c r="F297" i="3"/>
  <c r="I275" i="3"/>
  <c r="I269" i="3" s="1"/>
  <c r="F275" i="3"/>
  <c r="F269" i="3" s="1"/>
  <c r="F241" i="3"/>
  <c r="I241" i="3"/>
  <c r="H241" i="3"/>
  <c r="H234" i="3"/>
  <c r="F234" i="3"/>
  <c r="H225" i="3"/>
  <c r="F218" i="3"/>
  <c r="F204" i="3"/>
  <c r="F193" i="3"/>
  <c r="I193" i="3"/>
  <c r="I161" i="3"/>
  <c r="H161" i="3"/>
  <c r="H147" i="3"/>
  <c r="H112" i="3"/>
  <c r="F112" i="3"/>
  <c r="F108" i="3"/>
  <c r="F82" i="3"/>
  <c r="H54" i="3"/>
  <c r="F47" i="3"/>
  <c r="H12" i="3"/>
  <c r="I54" i="4"/>
  <c r="H54" i="4"/>
  <c r="F349" i="4"/>
  <c r="I297" i="4"/>
  <c r="I225" i="4"/>
  <c r="F225" i="4"/>
  <c r="I204" i="4"/>
  <c r="H204" i="4"/>
  <c r="H193" i="4"/>
  <c r="F174" i="4"/>
  <c r="H129" i="4"/>
  <c r="H112" i="4"/>
  <c r="I112" i="4"/>
  <c r="F79" i="4"/>
  <c r="F71" i="4"/>
  <c r="H12" i="4"/>
  <c r="I275" i="6"/>
  <c r="I269" i="6" s="1"/>
  <c r="F275" i="6"/>
  <c r="H275" i="6"/>
  <c r="I234" i="6"/>
  <c r="F234" i="6"/>
  <c r="H225" i="6"/>
  <c r="H193" i="6"/>
  <c r="F108" i="6"/>
  <c r="H54" i="6"/>
  <c r="I54" i="6"/>
  <c r="F82" i="4"/>
  <c r="F108" i="4"/>
  <c r="F112" i="4"/>
  <c r="F123" i="4"/>
  <c r="F297" i="4"/>
  <c r="I11" i="7"/>
  <c r="F338" i="4"/>
  <c r="F147" i="3"/>
  <c r="F352" i="3"/>
  <c r="F174" i="5"/>
  <c r="F329" i="6"/>
  <c r="F147" i="4"/>
  <c r="F174" i="3"/>
  <c r="F54" i="3"/>
  <c r="F142" i="7"/>
  <c r="F82" i="6"/>
  <c r="F227" i="7"/>
  <c r="F147" i="6"/>
  <c r="F352" i="6"/>
  <c r="F204" i="4"/>
  <c r="F539" i="4"/>
  <c r="F297" i="6"/>
  <c r="F129" i="5"/>
  <c r="F241" i="5"/>
  <c r="F544" i="5"/>
  <c r="F54" i="4"/>
  <c r="F544" i="4"/>
  <c r="F508" i="7"/>
  <c r="F112" i="5"/>
  <c r="F54" i="7"/>
  <c r="F53" i="7" s="1"/>
  <c r="F169" i="7"/>
  <c r="F37" i="3"/>
  <c r="F225" i="3"/>
  <c r="F342" i="7"/>
  <c r="F338" i="5"/>
  <c r="F129" i="3"/>
  <c r="F197" i="7"/>
  <c r="F241" i="6"/>
  <c r="F193" i="5"/>
  <c r="F161" i="5"/>
  <c r="F204" i="5"/>
  <c r="F241" i="4"/>
  <c r="F539" i="3"/>
  <c r="I384" i="3" l="1"/>
  <c r="I383" i="3" s="1"/>
  <c r="H384" i="3"/>
  <c r="F11" i="4"/>
  <c r="I11" i="6"/>
  <c r="H11" i="6"/>
  <c r="I371" i="7"/>
  <c r="I370" i="7" s="1"/>
  <c r="H371" i="7"/>
  <c r="H370" i="7" s="1"/>
  <c r="I296" i="3"/>
  <c r="I11" i="3"/>
  <c r="F384" i="6"/>
  <c r="F383" i="6" s="1"/>
  <c r="F384" i="4"/>
  <c r="F383" i="4" s="1"/>
  <c r="H383" i="3"/>
  <c r="H384" i="6"/>
  <c r="H383" i="6" s="1"/>
  <c r="I384" i="5"/>
  <c r="I383" i="5" s="1"/>
  <c r="H288" i="7"/>
  <c r="H296" i="3"/>
  <c r="I384" i="4"/>
  <c r="I383" i="4" s="1"/>
  <c r="F371" i="7"/>
  <c r="F370" i="7" s="1"/>
  <c r="I288" i="7"/>
  <c r="H146" i="6"/>
  <c r="I53" i="3"/>
  <c r="H53" i="6"/>
  <c r="I296" i="4"/>
  <c r="I53" i="6"/>
  <c r="H296" i="6"/>
  <c r="I146" i="6"/>
  <c r="H141" i="7"/>
  <c r="I296" i="5"/>
  <c r="I296" i="6"/>
  <c r="H146" i="4"/>
  <c r="H53" i="5"/>
  <c r="I53" i="4"/>
  <c r="F11" i="6"/>
  <c r="H146" i="5"/>
  <c r="F296" i="3"/>
  <c r="F288" i="7"/>
  <c r="H296" i="4"/>
  <c r="I141" i="7"/>
  <c r="I146" i="4"/>
  <c r="I53" i="5"/>
  <c r="F146" i="6"/>
  <c r="H53" i="3"/>
  <c r="H296" i="5"/>
  <c r="F11" i="3"/>
  <c r="F53" i="6"/>
  <c r="I146" i="3"/>
  <c r="H11" i="5"/>
  <c r="I146" i="5"/>
  <c r="F11" i="5"/>
  <c r="F384" i="5"/>
  <c r="F383" i="5" s="1"/>
  <c r="F296" i="5"/>
  <c r="I11" i="5"/>
  <c r="H384" i="5"/>
  <c r="F384" i="3"/>
  <c r="H146" i="3"/>
  <c r="H11" i="3"/>
  <c r="H53" i="4"/>
  <c r="H11" i="4"/>
  <c r="F269" i="6"/>
  <c r="H269" i="6"/>
  <c r="F53" i="4"/>
  <c r="F296" i="4"/>
  <c r="F296" i="6"/>
  <c r="F146" i="3"/>
  <c r="F141" i="7"/>
  <c r="F146" i="4"/>
  <c r="F53" i="5"/>
  <c r="F146" i="5"/>
  <c r="F53" i="3"/>
  <c r="H560" i="3" l="1"/>
  <c r="I560" i="3"/>
  <c r="I560" i="6"/>
  <c r="H560" i="6"/>
  <c r="I560" i="4"/>
  <c r="F524" i="7"/>
  <c r="H560" i="4"/>
  <c r="I560" i="5"/>
  <c r="F560" i="4"/>
  <c r="F560" i="5"/>
  <c r="H383" i="5"/>
  <c r="H560" i="5" s="1"/>
  <c r="F383" i="3"/>
  <c r="F560" i="3" s="1"/>
  <c r="F560" i="6"/>
  <c r="E429" i="5"/>
  <c r="E389" i="5"/>
  <c r="G417" i="5" l="1"/>
  <c r="J417" i="5" s="1"/>
  <c r="J429" i="5"/>
  <c r="G389" i="5"/>
  <c r="J389" i="5" s="1"/>
  <c r="G410" i="5"/>
  <c r="J410" i="5" s="1"/>
  <c r="E519" i="5" l="1"/>
  <c r="G519" i="5" s="1"/>
  <c r="J519" i="5" s="1"/>
  <c r="E483" i="7"/>
  <c r="E519" i="4"/>
  <c r="G519" i="4" s="1"/>
  <c r="J519" i="4" s="1"/>
  <c r="E519" i="6"/>
  <c r="G519" i="6" s="1"/>
  <c r="J519" i="6" s="1"/>
  <c r="E519" i="3"/>
  <c r="G519" i="3" s="1"/>
  <c r="J519" i="3" s="1"/>
  <c r="G483" i="7" l="1"/>
  <c r="J483" i="7" s="1"/>
  <c r="E429" i="6" l="1"/>
  <c r="G429" i="6" s="1"/>
  <c r="J429" i="6" s="1"/>
  <c r="E429" i="4"/>
  <c r="G429" i="4" s="1"/>
  <c r="J429" i="4" s="1"/>
  <c r="E427" i="7"/>
  <c r="E417" i="3"/>
  <c r="G417" i="3" s="1"/>
  <c r="J417" i="3" s="1"/>
  <c r="E417" i="6"/>
  <c r="G417" i="6" s="1"/>
  <c r="J417" i="6" s="1"/>
  <c r="E417" i="4"/>
  <c r="G417" i="4" s="1"/>
  <c r="J417" i="4" s="1"/>
  <c r="E415" i="7"/>
  <c r="E410" i="3"/>
  <c r="G410" i="3" s="1"/>
  <c r="J410" i="3" s="1"/>
  <c r="E410" i="6"/>
  <c r="G410" i="6" s="1"/>
  <c r="J410" i="6" s="1"/>
  <c r="E410" i="4"/>
  <c r="G410" i="4" s="1"/>
  <c r="J410" i="4" s="1"/>
  <c r="E404" i="7"/>
  <c r="E405" i="3"/>
  <c r="G405" i="3" s="1"/>
  <c r="J405" i="3" s="1"/>
  <c r="E405" i="6"/>
  <c r="G405" i="6" s="1"/>
  <c r="J405" i="6" s="1"/>
  <c r="E405" i="4"/>
  <c r="G405" i="4" s="1"/>
  <c r="J405" i="4" s="1"/>
  <c r="E399" i="7"/>
  <c r="E389" i="3"/>
  <c r="G389" i="3" s="1"/>
  <c r="J389" i="3" s="1"/>
  <c r="E389" i="6"/>
  <c r="G389" i="6" s="1"/>
  <c r="J389" i="6" s="1"/>
  <c r="E389" i="4"/>
  <c r="G389" i="4" s="1"/>
  <c r="J389" i="4" s="1"/>
  <c r="E376" i="7"/>
  <c r="G376" i="7" s="1"/>
  <c r="J376" i="7" s="1"/>
  <c r="G404" i="7" l="1"/>
  <c r="J404" i="7" s="1"/>
  <c r="G427" i="7"/>
  <c r="J427" i="7" s="1"/>
  <c r="G399" i="7"/>
  <c r="J399" i="7" s="1"/>
  <c r="G415" i="7"/>
  <c r="J415" i="7" s="1"/>
  <c r="G405" i="5"/>
  <c r="J405" i="5" s="1"/>
  <c r="E350" i="3" l="1"/>
  <c r="G350" i="3" s="1"/>
  <c r="J350" i="3" s="1"/>
  <c r="E350" i="6"/>
  <c r="G350" i="6" s="1"/>
  <c r="J350" i="6" s="1"/>
  <c r="E350" i="5"/>
  <c r="G350" i="5" s="1"/>
  <c r="J350" i="5" s="1"/>
  <c r="E340" i="7"/>
  <c r="G340" i="7" s="1"/>
  <c r="J340" i="7" s="1"/>
  <c r="E350" i="4"/>
  <c r="G350" i="4" s="1"/>
  <c r="J350" i="4" s="1"/>
  <c r="E80" i="6"/>
  <c r="G80" i="6" s="1"/>
  <c r="J80" i="6" s="1"/>
  <c r="E80" i="4"/>
  <c r="G80" i="4" s="1"/>
  <c r="J80" i="4" s="1"/>
  <c r="E80" i="5"/>
  <c r="G80" i="5" s="1"/>
  <c r="J80" i="5" s="1"/>
  <c r="E80" i="7"/>
  <c r="G80" i="7" s="1"/>
  <c r="J80" i="7" s="1"/>
  <c r="E79" i="7"/>
  <c r="G79" i="7" s="1"/>
  <c r="J79" i="7" s="1"/>
  <c r="E76" i="6"/>
  <c r="G76" i="6" s="1"/>
  <c r="J76" i="6" s="1"/>
  <c r="E76" i="4"/>
  <c r="G76" i="4" s="1"/>
  <c r="J76" i="4" s="1"/>
  <c r="E76" i="5"/>
  <c r="G76" i="5" s="1"/>
  <c r="J76" i="5" s="1"/>
  <c r="E76" i="7"/>
  <c r="G76" i="7" s="1"/>
  <c r="J76" i="7" s="1"/>
  <c r="E353" i="3"/>
  <c r="G353" i="3" s="1"/>
  <c r="J353" i="3" s="1"/>
  <c r="E353" i="6"/>
  <c r="G353" i="6" s="1"/>
  <c r="J353" i="6" s="1"/>
  <c r="E353" i="4"/>
  <c r="E353" i="5"/>
  <c r="G353" i="5" s="1"/>
  <c r="J353" i="5" s="1"/>
  <c r="E343" i="7"/>
  <c r="G343" i="7" s="1"/>
  <c r="J343" i="7" s="1"/>
  <c r="E249" i="3"/>
  <c r="G249" i="3" s="1"/>
  <c r="J249" i="3" s="1"/>
  <c r="E249" i="6"/>
  <c r="G249" i="6" s="1"/>
  <c r="J249" i="6" s="1"/>
  <c r="E249" i="4"/>
  <c r="G249" i="4" s="1"/>
  <c r="J249" i="4" s="1"/>
  <c r="E249" i="5"/>
  <c r="G249" i="5" s="1"/>
  <c r="J249" i="5" s="1"/>
  <c r="E242" i="7"/>
  <c r="G242" i="7" s="1"/>
  <c r="J242" i="7" s="1"/>
  <c r="E235" i="3"/>
  <c r="G235" i="3" s="1"/>
  <c r="J235" i="3" s="1"/>
  <c r="E235" i="6"/>
  <c r="G235" i="6" s="1"/>
  <c r="J235" i="6" s="1"/>
  <c r="E235" i="4"/>
  <c r="G235" i="4" s="1"/>
  <c r="J235" i="4" s="1"/>
  <c r="E235" i="5"/>
  <c r="G235" i="5" s="1"/>
  <c r="J235" i="5" s="1"/>
  <c r="E228" i="7"/>
  <c r="G228" i="7" s="1"/>
  <c r="J228" i="7" s="1"/>
  <c r="E179" i="3"/>
  <c r="G179" i="3" s="1"/>
  <c r="J179" i="3" s="1"/>
  <c r="E179" i="6"/>
  <c r="G179" i="6" s="1"/>
  <c r="J179" i="6" s="1"/>
  <c r="E179" i="4"/>
  <c r="G179" i="4" s="1"/>
  <c r="J179" i="4" s="1"/>
  <c r="E179" i="5"/>
  <c r="G179" i="5" s="1"/>
  <c r="J179" i="5" s="1"/>
  <c r="E174" i="7"/>
  <c r="G174" i="7" s="1"/>
  <c r="J174" i="7" s="1"/>
  <c r="E158" i="3"/>
  <c r="G158" i="3" s="1"/>
  <c r="J158" i="3" s="1"/>
  <c r="E158" i="6"/>
  <c r="G158" i="6" s="1"/>
  <c r="J158" i="6" s="1"/>
  <c r="E158" i="4"/>
  <c r="G158" i="4" s="1"/>
  <c r="J158" i="4" s="1"/>
  <c r="E158" i="5"/>
  <c r="G158" i="5" s="1"/>
  <c r="J158" i="5" s="1"/>
  <c r="E153" i="7"/>
  <c r="G153" i="7" s="1"/>
  <c r="J153" i="7" s="1"/>
  <c r="E121" i="3"/>
  <c r="G121" i="3" s="1"/>
  <c r="J121" i="3" s="1"/>
  <c r="E121" i="6"/>
  <c r="G121" i="6" s="1"/>
  <c r="J121" i="6" s="1"/>
  <c r="E121" i="4"/>
  <c r="G121" i="4" s="1"/>
  <c r="J121" i="4" s="1"/>
  <c r="E121" i="5"/>
  <c r="G121" i="5" s="1"/>
  <c r="J121" i="5" s="1"/>
  <c r="E118" i="7"/>
  <c r="G118" i="7" s="1"/>
  <c r="J118" i="7" s="1"/>
  <c r="E119" i="3"/>
  <c r="G119" i="3" s="1"/>
  <c r="J119" i="3" s="1"/>
  <c r="E119" i="6"/>
  <c r="G119" i="6" s="1"/>
  <c r="J119" i="6" s="1"/>
  <c r="E119" i="4"/>
  <c r="G119" i="4" s="1"/>
  <c r="J119" i="4" s="1"/>
  <c r="E119" i="5"/>
  <c r="G119" i="5" s="1"/>
  <c r="J119" i="5" s="1"/>
  <c r="E116" i="7"/>
  <c r="G116" i="7" s="1"/>
  <c r="J116" i="7" s="1"/>
  <c r="J115" i="3"/>
  <c r="J115" i="6"/>
  <c r="J115" i="4"/>
  <c r="J115" i="5"/>
  <c r="E113" i="7"/>
  <c r="G113" i="7" s="1"/>
  <c r="J113" i="7" s="1"/>
  <c r="E83" i="3"/>
  <c r="G83" i="3" s="1"/>
  <c r="J83" i="3" s="1"/>
  <c r="E83" i="6"/>
  <c r="G83" i="6" s="1"/>
  <c r="J83" i="6" s="1"/>
  <c r="E83" i="4"/>
  <c r="G83" i="4" s="1"/>
  <c r="J83" i="4" s="1"/>
  <c r="E83" i="5"/>
  <c r="G83" i="5" s="1"/>
  <c r="J83" i="5" s="1"/>
  <c r="E83" i="7"/>
  <c r="G83" i="7" s="1"/>
  <c r="J83" i="7" s="1"/>
  <c r="E68" i="7"/>
  <c r="G68" i="7" s="1"/>
  <c r="J68" i="7" s="1"/>
  <c r="E68" i="5"/>
  <c r="G68" i="5" s="1"/>
  <c r="J68" i="5" s="1"/>
  <c r="E68" i="4"/>
  <c r="G68" i="4" s="1"/>
  <c r="J68" i="4" s="1"/>
  <c r="E68" i="6"/>
  <c r="G68" i="6" s="1"/>
  <c r="J68" i="6" s="1"/>
  <c r="E68" i="3"/>
  <c r="G68" i="3" s="1"/>
  <c r="J68" i="3" s="1"/>
  <c r="G353" i="4" l="1"/>
  <c r="J353" i="4"/>
  <c r="E79" i="5"/>
  <c r="G79" i="5" s="1"/>
  <c r="J79" i="5" s="1"/>
  <c r="E79" i="4"/>
  <c r="G79" i="4" s="1"/>
  <c r="J79" i="4" s="1"/>
  <c r="E79" i="6"/>
  <c r="G79" i="6" s="1"/>
  <c r="J79" i="6" s="1"/>
  <c r="E80" i="3"/>
  <c r="G80" i="3" s="1"/>
  <c r="J80" i="3" s="1"/>
  <c r="E79" i="3" l="1"/>
  <c r="G79" i="3" s="1"/>
  <c r="J79" i="3" s="1"/>
  <c r="E76" i="3" l="1"/>
  <c r="G76" i="3" s="1"/>
  <c r="J76" i="3" s="1"/>
  <c r="E386" i="3"/>
  <c r="G386" i="3" s="1"/>
  <c r="J386" i="3" s="1"/>
  <c r="E386" i="6"/>
  <c r="G386" i="6" s="1"/>
  <c r="J386" i="6" s="1"/>
  <c r="E386" i="4"/>
  <c r="G386" i="4" s="1"/>
  <c r="J386" i="4" s="1"/>
  <c r="E373" i="7"/>
  <c r="G373" i="7" s="1"/>
  <c r="J373" i="7" s="1"/>
  <c r="E386" i="5"/>
  <c r="G386" i="5" s="1"/>
  <c r="J386" i="5" s="1"/>
  <c r="E303" i="3"/>
  <c r="G303" i="3" s="1"/>
  <c r="J303" i="3" s="1"/>
  <c r="E303" i="6"/>
  <c r="G303" i="6" s="1"/>
  <c r="J303" i="6" s="1"/>
  <c r="E303" i="5"/>
  <c r="G303" i="5" s="1"/>
  <c r="J303" i="5" s="1"/>
  <c r="E295" i="7"/>
  <c r="G295" i="7" s="1"/>
  <c r="J295" i="7" s="1"/>
  <c r="E303" i="4"/>
  <c r="G303" i="4" s="1"/>
  <c r="J303" i="4" s="1"/>
  <c r="G366" i="3"/>
  <c r="J366" i="3" s="1"/>
  <c r="E366" i="6"/>
  <c r="G366" i="6" s="1"/>
  <c r="J366" i="6" s="1"/>
  <c r="E366" i="5"/>
  <c r="G366" i="5" s="1"/>
  <c r="J366" i="5" s="1"/>
  <c r="E353" i="7"/>
  <c r="G353" i="7" s="1"/>
  <c r="J353" i="7" s="1"/>
  <c r="E366" i="4"/>
  <c r="G366" i="4" s="1"/>
  <c r="J366" i="4" s="1"/>
  <c r="E339" i="3"/>
  <c r="G339" i="3" s="1"/>
  <c r="J339" i="3" s="1"/>
  <c r="E339" i="6"/>
  <c r="G339" i="6" s="1"/>
  <c r="J339" i="6" s="1"/>
  <c r="E339" i="5"/>
  <c r="G339" i="5" s="1"/>
  <c r="J339" i="5" s="1"/>
  <c r="E329" i="7"/>
  <c r="G329" i="7" s="1"/>
  <c r="J329" i="7" s="1"/>
  <c r="E339" i="4"/>
  <c r="E332" i="3"/>
  <c r="G332" i="3" s="1"/>
  <c r="J332" i="3" s="1"/>
  <c r="E332" i="6"/>
  <c r="G332" i="6" s="1"/>
  <c r="J332" i="6" s="1"/>
  <c r="E332" i="5"/>
  <c r="G332" i="5" s="1"/>
  <c r="J332" i="5" s="1"/>
  <c r="E322" i="7"/>
  <c r="G322" i="7" s="1"/>
  <c r="J322" i="7" s="1"/>
  <c r="E332" i="4"/>
  <c r="G332" i="4" s="1"/>
  <c r="J332" i="4" s="1"/>
  <c r="E330" i="3"/>
  <c r="G330" i="3" s="1"/>
  <c r="J330" i="3" s="1"/>
  <c r="E330" i="6"/>
  <c r="G330" i="6" s="1"/>
  <c r="J330" i="6" s="1"/>
  <c r="E330" i="5"/>
  <c r="G330" i="5" s="1"/>
  <c r="J330" i="5" s="1"/>
  <c r="E320" i="7"/>
  <c r="G320" i="7" s="1"/>
  <c r="J320" i="7" s="1"/>
  <c r="E330" i="4"/>
  <c r="G330" i="4" s="1"/>
  <c r="J330" i="4" s="1"/>
  <c r="J321" i="3"/>
  <c r="J321" i="6"/>
  <c r="J321" i="5"/>
  <c r="E313" i="7"/>
  <c r="J321" i="4"/>
  <c r="G339" i="4" l="1"/>
  <c r="J339" i="4" s="1"/>
  <c r="G313" i="7"/>
  <c r="J313" i="7" s="1"/>
  <c r="E319" i="7"/>
  <c r="G319" i="7" s="1"/>
  <c r="J319" i="7" s="1"/>
  <c r="E329" i="3"/>
  <c r="G329" i="3" s="1"/>
  <c r="J329" i="3" s="1"/>
  <c r="E329" i="4"/>
  <c r="G329" i="4" s="1"/>
  <c r="J329" i="4" s="1"/>
  <c r="E329" i="5"/>
  <c r="G329" i="5" s="1"/>
  <c r="J329" i="5" s="1"/>
  <c r="E329" i="6"/>
  <c r="G329" i="6" s="1"/>
  <c r="J329" i="6" s="1"/>
  <c r="E349" i="6" l="1"/>
  <c r="G349" i="6" s="1"/>
  <c r="J349" i="6" s="1"/>
  <c r="E349" i="4"/>
  <c r="G349" i="4" s="1"/>
  <c r="J349" i="4" s="1"/>
  <c r="E349" i="5"/>
  <c r="G349" i="5" s="1"/>
  <c r="J349" i="5" s="1"/>
  <c r="E339" i="7"/>
  <c r="G339" i="7" s="1"/>
  <c r="J339" i="7" s="1"/>
  <c r="E349" i="3"/>
  <c r="G349" i="3" s="1"/>
  <c r="J349" i="3" s="1"/>
  <c r="E355" i="6"/>
  <c r="G355" i="6" s="1"/>
  <c r="J355" i="6" s="1"/>
  <c r="E355" i="5"/>
  <c r="G355" i="5" s="1"/>
  <c r="J355" i="5" s="1"/>
  <c r="E345" i="7"/>
  <c r="G345" i="7" s="1"/>
  <c r="J345" i="7" s="1"/>
  <c r="E355" i="3"/>
  <c r="G355" i="3" s="1"/>
  <c r="J355" i="3" s="1"/>
  <c r="E232" i="6"/>
  <c r="G232" i="6" s="1"/>
  <c r="J232" i="6" s="1"/>
  <c r="E232" i="4"/>
  <c r="G232" i="4" s="1"/>
  <c r="J232" i="4" s="1"/>
  <c r="E232" i="5"/>
  <c r="G232" i="5" s="1"/>
  <c r="J232" i="5" s="1"/>
  <c r="E225" i="7"/>
  <c r="G225" i="7" s="1"/>
  <c r="J225" i="7" s="1"/>
  <c r="E232" i="3"/>
  <c r="G232" i="3" s="1"/>
  <c r="J232" i="3" s="1"/>
  <c r="E184" i="6"/>
  <c r="G184" i="6" s="1"/>
  <c r="J184" i="6" s="1"/>
  <c r="E184" i="4"/>
  <c r="G184" i="4" s="1"/>
  <c r="J184" i="4" s="1"/>
  <c r="E184" i="5"/>
  <c r="G184" i="5" s="1"/>
  <c r="J184" i="5" s="1"/>
  <c r="E179" i="7"/>
  <c r="G179" i="7" s="1"/>
  <c r="J179" i="7" s="1"/>
  <c r="E184" i="3"/>
  <c r="G184" i="3" s="1"/>
  <c r="J184" i="3" s="1"/>
  <c r="G355" i="4" l="1"/>
  <c r="J355" i="4" s="1"/>
  <c r="E529" i="6" l="1"/>
  <c r="G529" i="6" s="1"/>
  <c r="J529" i="6" s="1"/>
  <c r="E536" i="6"/>
  <c r="G536" i="6" s="1"/>
  <c r="J536" i="6" s="1"/>
  <c r="E540" i="6"/>
  <c r="G540" i="6" s="1"/>
  <c r="J540" i="6" s="1"/>
  <c r="E542" i="6"/>
  <c r="G542" i="6" s="1"/>
  <c r="J542" i="6" s="1"/>
  <c r="E545" i="6"/>
  <c r="G545" i="6" s="1"/>
  <c r="J545" i="6" s="1"/>
  <c r="E548" i="6"/>
  <c r="G548" i="6" s="1"/>
  <c r="J548" i="6" s="1"/>
  <c r="E551" i="6"/>
  <c r="G551" i="6" s="1"/>
  <c r="J551" i="6" s="1"/>
  <c r="E553" i="6"/>
  <c r="G553" i="6" s="1"/>
  <c r="J553" i="6" s="1"/>
  <c r="E555" i="6"/>
  <c r="G555" i="6" s="1"/>
  <c r="J555" i="6" s="1"/>
  <c r="E558" i="6"/>
  <c r="G558" i="6" s="1"/>
  <c r="J558" i="6" s="1"/>
  <c r="E557" i="6" l="1"/>
  <c r="G557" i="6" s="1"/>
  <c r="J557" i="6" s="1"/>
  <c r="E535" i="6"/>
  <c r="G535" i="6" s="1"/>
  <c r="J535" i="6" s="1"/>
  <c r="E525" i="6"/>
  <c r="G525" i="6" s="1"/>
  <c r="J525" i="6" s="1"/>
  <c r="E539" i="6"/>
  <c r="G539" i="6" s="1"/>
  <c r="J539" i="6" s="1"/>
  <c r="E544" i="6"/>
  <c r="G544" i="6" s="1"/>
  <c r="J544" i="6" s="1"/>
  <c r="E243" i="3"/>
  <c r="G243" i="3" s="1"/>
  <c r="J243" i="3" s="1"/>
  <c r="E243" i="6"/>
  <c r="G243" i="6" s="1"/>
  <c r="J243" i="6" s="1"/>
  <c r="E243" i="4"/>
  <c r="G243" i="4" s="1"/>
  <c r="J243" i="4" s="1"/>
  <c r="E243" i="5"/>
  <c r="G243" i="5" s="1"/>
  <c r="J243" i="5" s="1"/>
  <c r="E236" i="7"/>
  <c r="G236" i="7" s="1"/>
  <c r="J236" i="7" s="1"/>
  <c r="E39" i="7"/>
  <c r="G39" i="7" s="1"/>
  <c r="J39" i="7" s="1"/>
  <c r="E39" i="5"/>
  <c r="G39" i="5" s="1"/>
  <c r="J39" i="5" s="1"/>
  <c r="E39" i="4"/>
  <c r="G39" i="4" s="1"/>
  <c r="J39" i="4" s="1"/>
  <c r="E39" i="6"/>
  <c r="G39" i="6" s="1"/>
  <c r="J39" i="6" s="1"/>
  <c r="E39" i="3"/>
  <c r="G39" i="3" s="1"/>
  <c r="J39" i="3" s="1"/>
  <c r="E385" i="5"/>
  <c r="G385" i="5" s="1"/>
  <c r="J385" i="5" s="1"/>
  <c r="E298" i="3"/>
  <c r="G298" i="3" s="1"/>
  <c r="J298" i="3" s="1"/>
  <c r="E409" i="5" l="1"/>
  <c r="G409" i="5" s="1"/>
  <c r="J409" i="5" s="1"/>
  <c r="E124" i="4" l="1"/>
  <c r="G124" i="4" s="1"/>
  <c r="J124" i="4" s="1"/>
  <c r="E126" i="3" l="1"/>
  <c r="G126" i="3" s="1"/>
  <c r="J126" i="3" s="1"/>
  <c r="E126" i="6"/>
  <c r="G126" i="6" s="1"/>
  <c r="J126" i="6" s="1"/>
  <c r="E126" i="5"/>
  <c r="G126" i="5" s="1"/>
  <c r="J126" i="5" s="1"/>
  <c r="E123" i="7"/>
  <c r="G123" i="7" s="1"/>
  <c r="J123" i="7" s="1"/>
  <c r="E126" i="4"/>
  <c r="G126" i="4" s="1"/>
  <c r="J126" i="4" s="1"/>
  <c r="E522" i="7"/>
  <c r="G522" i="7" s="1"/>
  <c r="J522" i="7" s="1"/>
  <c r="E519" i="7"/>
  <c r="G519" i="7" s="1"/>
  <c r="J519" i="7" s="1"/>
  <c r="E517" i="7"/>
  <c r="G517" i="7" s="1"/>
  <c r="J517" i="7" s="1"/>
  <c r="E515" i="7"/>
  <c r="G515" i="7" s="1"/>
  <c r="J515" i="7" s="1"/>
  <c r="E512" i="7"/>
  <c r="G512" i="7" s="1"/>
  <c r="J512" i="7" s="1"/>
  <c r="E509" i="7"/>
  <c r="G509" i="7" s="1"/>
  <c r="J509" i="7" s="1"/>
  <c r="E506" i="7"/>
  <c r="G506" i="7" s="1"/>
  <c r="J506" i="7" s="1"/>
  <c r="E504" i="7"/>
  <c r="G504" i="7" s="1"/>
  <c r="J504" i="7" s="1"/>
  <c r="E500" i="7"/>
  <c r="G500" i="7" s="1"/>
  <c r="J500" i="7" s="1"/>
  <c r="E493" i="7"/>
  <c r="E403" i="7"/>
  <c r="E372" i="7"/>
  <c r="G372" i="7" s="1"/>
  <c r="J372" i="7" s="1"/>
  <c r="E366" i="7"/>
  <c r="G366" i="7" s="1"/>
  <c r="J366" i="7" s="1"/>
  <c r="E360" i="7"/>
  <c r="G360" i="7" s="1"/>
  <c r="J360" i="7" s="1"/>
  <c r="E357" i="7"/>
  <c r="G357" i="7" s="1"/>
  <c r="J357" i="7" s="1"/>
  <c r="E351" i="7"/>
  <c r="G351" i="7" s="1"/>
  <c r="J351" i="7" s="1"/>
  <c r="E349" i="7"/>
  <c r="G349" i="7" s="1"/>
  <c r="J349" i="7" s="1"/>
  <c r="E347" i="7"/>
  <c r="G347" i="7" s="1"/>
  <c r="J347" i="7" s="1"/>
  <c r="E336" i="7"/>
  <c r="G336" i="7" s="1"/>
  <c r="J336" i="7" s="1"/>
  <c r="E326" i="7"/>
  <c r="G326" i="7" s="1"/>
  <c r="J326" i="7" s="1"/>
  <c r="E293" i="7"/>
  <c r="G293" i="7" s="1"/>
  <c r="J293" i="7" s="1"/>
  <c r="E290" i="7"/>
  <c r="G290" i="7" s="1"/>
  <c r="J290" i="7" s="1"/>
  <c r="E286" i="7"/>
  <c r="G286" i="7" s="1"/>
  <c r="J286" i="7" s="1"/>
  <c r="E283" i="7"/>
  <c r="G283" i="7" s="1"/>
  <c r="J283" i="7" s="1"/>
  <c r="E278" i="7"/>
  <c r="G278" i="7" s="1"/>
  <c r="J278" i="7" s="1"/>
  <c r="E268" i="7"/>
  <c r="G268" i="7" s="1"/>
  <c r="J268" i="7" s="1"/>
  <c r="E262" i="7"/>
  <c r="G262" i="7" s="1"/>
  <c r="J262" i="7" s="1"/>
  <c r="E254" i="7"/>
  <c r="G254" i="7" s="1"/>
  <c r="J254" i="7" s="1"/>
  <c r="E250" i="7"/>
  <c r="G250" i="7" s="1"/>
  <c r="J250" i="7" s="1"/>
  <c r="E244" i="7"/>
  <c r="G244" i="7" s="1"/>
  <c r="J244" i="7" s="1"/>
  <c r="E232" i="7"/>
  <c r="G232" i="7" s="1"/>
  <c r="J232" i="7" s="1"/>
  <c r="E230" i="7"/>
  <c r="G230" i="7" s="1"/>
  <c r="J230" i="7" s="1"/>
  <c r="E223" i="7"/>
  <c r="G223" i="7" s="1"/>
  <c r="J223" i="7" s="1"/>
  <c r="E220" i="7"/>
  <c r="G220" i="7" s="1"/>
  <c r="J220" i="7" s="1"/>
  <c r="E216" i="7"/>
  <c r="G216" i="7" s="1"/>
  <c r="J216" i="7" s="1"/>
  <c r="E212" i="7"/>
  <c r="G212" i="7" s="1"/>
  <c r="J212" i="7" s="1"/>
  <c r="E207" i="7"/>
  <c r="G207" i="7" s="1"/>
  <c r="J207" i="7" s="1"/>
  <c r="E205" i="7"/>
  <c r="G205" i="7" s="1"/>
  <c r="J205" i="7" s="1"/>
  <c r="E203" i="7"/>
  <c r="G203" i="7" s="1"/>
  <c r="J203" i="7" s="1"/>
  <c r="E201" i="7"/>
  <c r="G201" i="7" s="1"/>
  <c r="J201" i="7" s="1"/>
  <c r="E199" i="7"/>
  <c r="G199" i="7" s="1"/>
  <c r="J199" i="7" s="1"/>
  <c r="E195" i="7"/>
  <c r="G195" i="7" s="1"/>
  <c r="J195" i="7" s="1"/>
  <c r="E193" i="7"/>
  <c r="G193" i="7" s="1"/>
  <c r="J193" i="7" s="1"/>
  <c r="E189" i="7"/>
  <c r="G189" i="7" s="1"/>
  <c r="J189" i="7" s="1"/>
  <c r="E185" i="7"/>
  <c r="G185" i="7" s="1"/>
  <c r="J185" i="7" s="1"/>
  <c r="E182" i="7"/>
  <c r="G182" i="7" s="1"/>
  <c r="J182" i="7" s="1"/>
  <c r="E177" i="7"/>
  <c r="G177" i="7" s="1"/>
  <c r="J177" i="7" s="1"/>
  <c r="E172" i="7"/>
  <c r="G172" i="7" s="1"/>
  <c r="J172" i="7" s="1"/>
  <c r="E170" i="7"/>
  <c r="G170" i="7" s="1"/>
  <c r="J170" i="7" s="1"/>
  <c r="E165" i="7"/>
  <c r="G165" i="7" s="1"/>
  <c r="J165" i="7" s="1"/>
  <c r="E163" i="7"/>
  <c r="G163" i="7" s="1"/>
  <c r="J163" i="7" s="1"/>
  <c r="E161" i="7"/>
  <c r="G161" i="7" s="1"/>
  <c r="J161" i="7" s="1"/>
  <c r="E159" i="7"/>
  <c r="G159" i="7" s="1"/>
  <c r="J159" i="7" s="1"/>
  <c r="E157" i="7"/>
  <c r="G157" i="7" s="1"/>
  <c r="J157" i="7" s="1"/>
  <c r="E150" i="7"/>
  <c r="G150" i="7" s="1"/>
  <c r="J150" i="7" s="1"/>
  <c r="E148" i="7"/>
  <c r="G148" i="7" s="1"/>
  <c r="J148" i="7" s="1"/>
  <c r="E146" i="7"/>
  <c r="G146" i="7" s="1"/>
  <c r="J146" i="7" s="1"/>
  <c r="E143" i="7"/>
  <c r="G143" i="7" s="1"/>
  <c r="J143" i="7" s="1"/>
  <c r="E138" i="7"/>
  <c r="G138" i="7" s="1"/>
  <c r="J138" i="7" s="1"/>
  <c r="E136" i="7"/>
  <c r="G136" i="7" s="1"/>
  <c r="J136" i="7" s="1"/>
  <c r="E133" i="7"/>
  <c r="G133" i="7" s="1"/>
  <c r="J133" i="7" s="1"/>
  <c r="E130" i="7"/>
  <c r="G130" i="7" s="1"/>
  <c r="J130" i="7" s="1"/>
  <c r="E127" i="7"/>
  <c r="G127" i="7" s="1"/>
  <c r="J127" i="7" s="1"/>
  <c r="E121" i="7"/>
  <c r="G121" i="7" s="1"/>
  <c r="J121" i="7" s="1"/>
  <c r="E111" i="7"/>
  <c r="G111" i="7" s="1"/>
  <c r="J111" i="7" s="1"/>
  <c r="E107" i="7"/>
  <c r="G107" i="7" s="1"/>
  <c r="J107" i="7" s="1"/>
  <c r="E104" i="7"/>
  <c r="G104" i="7" s="1"/>
  <c r="J104" i="7" s="1"/>
  <c r="E101" i="7"/>
  <c r="G101" i="7" s="1"/>
  <c r="J101" i="7" s="1"/>
  <c r="E99" i="7"/>
  <c r="G99" i="7" s="1"/>
  <c r="J99" i="7" s="1"/>
  <c r="E94" i="7"/>
  <c r="G94" i="7" s="1"/>
  <c r="J94" i="7" s="1"/>
  <c r="E90" i="7"/>
  <c r="G90" i="7" s="1"/>
  <c r="J90" i="7" s="1"/>
  <c r="E85" i="7"/>
  <c r="G85" i="7" s="1"/>
  <c r="J85" i="7" s="1"/>
  <c r="E72" i="7"/>
  <c r="G72" i="7" s="1"/>
  <c r="J72" i="7" s="1"/>
  <c r="E66" i="7"/>
  <c r="G66" i="7" s="1"/>
  <c r="J66" i="7" s="1"/>
  <c r="E63" i="7"/>
  <c r="G63" i="7" s="1"/>
  <c r="J63" i="7" s="1"/>
  <c r="E57" i="7"/>
  <c r="G57" i="7" s="1"/>
  <c r="J57" i="7" s="1"/>
  <c r="E55" i="7"/>
  <c r="G55" i="7" s="1"/>
  <c r="J55" i="7" s="1"/>
  <c r="E50" i="7"/>
  <c r="G50" i="7" s="1"/>
  <c r="J50" i="7" s="1"/>
  <c r="E48" i="7"/>
  <c r="G48" i="7" s="1"/>
  <c r="J48" i="7" s="1"/>
  <c r="E44" i="7"/>
  <c r="G44" i="7" s="1"/>
  <c r="J44" i="7" s="1"/>
  <c r="E33" i="7"/>
  <c r="G33" i="7" s="1"/>
  <c r="J33" i="7" s="1"/>
  <c r="E29" i="7"/>
  <c r="G29" i="7" s="1"/>
  <c r="J29" i="7" s="1"/>
  <c r="E23" i="7"/>
  <c r="G23" i="7" s="1"/>
  <c r="J23" i="7" s="1"/>
  <c r="E18" i="7"/>
  <c r="G18" i="7" s="1"/>
  <c r="J18" i="7" s="1"/>
  <c r="E13" i="7"/>
  <c r="G13" i="7" s="1"/>
  <c r="J13" i="7" s="1"/>
  <c r="G403" i="7" l="1"/>
  <c r="J403" i="7" s="1"/>
  <c r="G493" i="7"/>
  <c r="J493" i="7" s="1"/>
  <c r="E328" i="7"/>
  <c r="G328" i="7" s="1"/>
  <c r="J328" i="7" s="1"/>
  <c r="E123" i="4"/>
  <c r="G123" i="4" s="1"/>
  <c r="J123" i="4" s="1"/>
  <c r="E12" i="7"/>
  <c r="G12" i="7" s="1"/>
  <c r="J12" i="7" s="1"/>
  <c r="E359" i="7"/>
  <c r="G359" i="7" s="1"/>
  <c r="J359" i="7" s="1"/>
  <c r="E71" i="7"/>
  <c r="G71" i="7" s="1"/>
  <c r="J71" i="7" s="1"/>
  <c r="E365" i="7"/>
  <c r="G365" i="7" s="1"/>
  <c r="J365" i="7" s="1"/>
  <c r="E32" i="7"/>
  <c r="G32" i="7" s="1"/>
  <c r="J32" i="7" s="1"/>
  <c r="E227" i="7"/>
  <c r="G227" i="7" s="1"/>
  <c r="J227" i="7" s="1"/>
  <c r="E342" i="7"/>
  <c r="G342" i="7" s="1"/>
  <c r="J342" i="7" s="1"/>
  <c r="E106" i="7"/>
  <c r="G106" i="7" s="1"/>
  <c r="J106" i="7" s="1"/>
  <c r="E142" i="7"/>
  <c r="G142" i="7" s="1"/>
  <c r="J142" i="7" s="1"/>
  <c r="E21" i="7"/>
  <c r="G21" i="7" s="1"/>
  <c r="J21" i="7" s="1"/>
  <c r="E54" i="7"/>
  <c r="G54" i="7" s="1"/>
  <c r="J54" i="7" s="1"/>
  <c r="E110" i="7"/>
  <c r="G110" i="7" s="1"/>
  <c r="J110" i="7" s="1"/>
  <c r="E325" i="7"/>
  <c r="G325" i="7" s="1"/>
  <c r="J325" i="7" s="1"/>
  <c r="E169" i="7"/>
  <c r="G169" i="7" s="1"/>
  <c r="J169" i="7" s="1"/>
  <c r="E82" i="7"/>
  <c r="G82" i="7" s="1"/>
  <c r="J82" i="7" s="1"/>
  <c r="E197" i="7"/>
  <c r="G197" i="7" s="1"/>
  <c r="J197" i="7" s="1"/>
  <c r="E499" i="7"/>
  <c r="E188" i="7"/>
  <c r="G188" i="7" s="1"/>
  <c r="J188" i="7" s="1"/>
  <c r="E218" i="7"/>
  <c r="G218" i="7" s="1"/>
  <c r="J218" i="7" s="1"/>
  <c r="E16" i="7"/>
  <c r="G16" i="7" s="1"/>
  <c r="J16" i="7" s="1"/>
  <c r="E503" i="7"/>
  <c r="G503" i="7" s="1"/>
  <c r="J503" i="7" s="1"/>
  <c r="E267" i="7"/>
  <c r="G267" i="7" s="1"/>
  <c r="J267" i="7" s="1"/>
  <c r="E47" i="7"/>
  <c r="G47" i="7" s="1"/>
  <c r="J47" i="7" s="1"/>
  <c r="E234" i="7"/>
  <c r="G234" i="7" s="1"/>
  <c r="J234" i="7" s="1"/>
  <c r="E37" i="7"/>
  <c r="G37" i="7" s="1"/>
  <c r="J37" i="7" s="1"/>
  <c r="E98" i="7"/>
  <c r="G98" i="7" s="1"/>
  <c r="J98" i="7" s="1"/>
  <c r="E120" i="7"/>
  <c r="G120" i="7" s="1"/>
  <c r="J120" i="7" s="1"/>
  <c r="E156" i="7"/>
  <c r="G156" i="7" s="1"/>
  <c r="J156" i="7" s="1"/>
  <c r="E126" i="7"/>
  <c r="G126" i="7" s="1"/>
  <c r="J126" i="7" s="1"/>
  <c r="E211" i="7"/>
  <c r="G211" i="7" s="1"/>
  <c r="J211" i="7" s="1"/>
  <c r="E375" i="7"/>
  <c r="G375" i="7" s="1"/>
  <c r="J375" i="7" s="1"/>
  <c r="E489" i="7"/>
  <c r="E289" i="7"/>
  <c r="G289" i="7" s="1"/>
  <c r="J289" i="7" s="1"/>
  <c r="E521" i="7"/>
  <c r="G521" i="7" s="1"/>
  <c r="J521" i="7" s="1"/>
  <c r="E385" i="6"/>
  <c r="G385" i="6" s="1"/>
  <c r="J385" i="6" s="1"/>
  <c r="E379" i="6"/>
  <c r="G379" i="6" s="1"/>
  <c r="J379" i="6" s="1"/>
  <c r="E373" i="6"/>
  <c r="G373" i="6" s="1"/>
  <c r="J373" i="6" s="1"/>
  <c r="E370" i="6"/>
  <c r="G370" i="6" s="1"/>
  <c r="J370" i="6" s="1"/>
  <c r="J361" i="6"/>
  <c r="E359" i="6"/>
  <c r="G359" i="6" s="1"/>
  <c r="J359" i="6" s="1"/>
  <c r="E357" i="6"/>
  <c r="G357" i="6" s="1"/>
  <c r="J357" i="6" s="1"/>
  <c r="E346" i="6"/>
  <c r="G346" i="6" s="1"/>
  <c r="J346" i="6" s="1"/>
  <c r="E336" i="6"/>
  <c r="G336" i="6" s="1"/>
  <c r="J336" i="6" s="1"/>
  <c r="E301" i="6"/>
  <c r="G301" i="6" s="1"/>
  <c r="J301" i="6" s="1"/>
  <c r="E298" i="6"/>
  <c r="G298" i="6" s="1"/>
  <c r="J298" i="6" s="1"/>
  <c r="E294" i="6"/>
  <c r="G294" i="6" s="1"/>
  <c r="J294" i="6" s="1"/>
  <c r="E291" i="6"/>
  <c r="G291" i="6" s="1"/>
  <c r="J291" i="6" s="1"/>
  <c r="E286" i="6"/>
  <c r="G286" i="6" s="1"/>
  <c r="J286" i="6" s="1"/>
  <c r="E276" i="6"/>
  <c r="G276" i="6" s="1"/>
  <c r="J276" i="6" s="1"/>
  <c r="E270" i="6"/>
  <c r="G270" i="6" s="1"/>
  <c r="J270" i="6" s="1"/>
  <c r="E262" i="6"/>
  <c r="G262" i="6" s="1"/>
  <c r="J262" i="6" s="1"/>
  <c r="E251" i="6"/>
  <c r="G251" i="6" s="1"/>
  <c r="J251" i="6" s="1"/>
  <c r="E239" i="6"/>
  <c r="G239" i="6" s="1"/>
  <c r="J239" i="6" s="1"/>
  <c r="E237" i="6"/>
  <c r="G237" i="6" s="1"/>
  <c r="J237" i="6" s="1"/>
  <c r="E230" i="6"/>
  <c r="G230" i="6" s="1"/>
  <c r="J230" i="6" s="1"/>
  <c r="E227" i="6"/>
  <c r="G227" i="6" s="1"/>
  <c r="J227" i="6" s="1"/>
  <c r="E223" i="6"/>
  <c r="G223" i="6" s="1"/>
  <c r="J223" i="6" s="1"/>
  <c r="E219" i="6"/>
  <c r="G219" i="6" s="1"/>
  <c r="J219" i="6" s="1"/>
  <c r="E214" i="6"/>
  <c r="G214" i="6" s="1"/>
  <c r="J214" i="6" s="1"/>
  <c r="E212" i="6"/>
  <c r="G212" i="6" s="1"/>
  <c r="J212" i="6" s="1"/>
  <c r="E210" i="6"/>
  <c r="G210" i="6" s="1"/>
  <c r="J210" i="6" s="1"/>
  <c r="E208" i="6"/>
  <c r="G208" i="6" s="1"/>
  <c r="J208" i="6" s="1"/>
  <c r="E206" i="6"/>
  <c r="G206" i="6" s="1"/>
  <c r="J206" i="6" s="1"/>
  <c r="E202" i="6"/>
  <c r="G202" i="6" s="1"/>
  <c r="J202" i="6" s="1"/>
  <c r="E200" i="6"/>
  <c r="G200" i="6" s="1"/>
  <c r="J200" i="6" s="1"/>
  <c r="J194" i="6"/>
  <c r="E190" i="6"/>
  <c r="G190" i="6" s="1"/>
  <c r="J190" i="6" s="1"/>
  <c r="E187" i="6"/>
  <c r="G187" i="6" s="1"/>
  <c r="J187" i="6" s="1"/>
  <c r="E182" i="6"/>
  <c r="G182" i="6" s="1"/>
  <c r="J182" i="6" s="1"/>
  <c r="E177" i="6"/>
  <c r="G177" i="6" s="1"/>
  <c r="J177" i="6" s="1"/>
  <c r="E175" i="6"/>
  <c r="G175" i="6" s="1"/>
  <c r="J175" i="6" s="1"/>
  <c r="E170" i="6"/>
  <c r="G170" i="6" s="1"/>
  <c r="J170" i="6" s="1"/>
  <c r="E168" i="6"/>
  <c r="G168" i="6" s="1"/>
  <c r="J168" i="6" s="1"/>
  <c r="E166" i="6"/>
  <c r="G166" i="6" s="1"/>
  <c r="J166" i="6" s="1"/>
  <c r="E164" i="6"/>
  <c r="G164" i="6" s="1"/>
  <c r="J164" i="6" s="1"/>
  <c r="E162" i="6"/>
  <c r="G162" i="6" s="1"/>
  <c r="J162" i="6" s="1"/>
  <c r="E155" i="6"/>
  <c r="G155" i="6" s="1"/>
  <c r="J155" i="6" s="1"/>
  <c r="E153" i="6"/>
  <c r="G153" i="6" s="1"/>
  <c r="J153" i="6" s="1"/>
  <c r="E151" i="6"/>
  <c r="G151" i="6" s="1"/>
  <c r="J151" i="6" s="1"/>
  <c r="E148" i="6"/>
  <c r="G148" i="6" s="1"/>
  <c r="J148" i="6" s="1"/>
  <c r="E143" i="6"/>
  <c r="G143" i="6" s="1"/>
  <c r="J143" i="6" s="1"/>
  <c r="E141" i="6"/>
  <c r="G141" i="6" s="1"/>
  <c r="J141" i="6" s="1"/>
  <c r="J137" i="6"/>
  <c r="E133" i="6"/>
  <c r="G133" i="6" s="1"/>
  <c r="J133" i="6" s="1"/>
  <c r="E130" i="6"/>
  <c r="G130" i="6" s="1"/>
  <c r="J130" i="6" s="1"/>
  <c r="E124" i="6"/>
  <c r="G124" i="6" s="1"/>
  <c r="J124" i="6" s="1"/>
  <c r="E113" i="6"/>
  <c r="G113" i="6" s="1"/>
  <c r="J113" i="6" s="1"/>
  <c r="E109" i="6"/>
  <c r="G109" i="6" s="1"/>
  <c r="J109" i="6" s="1"/>
  <c r="E106" i="6"/>
  <c r="E101" i="6"/>
  <c r="G101" i="6" s="1"/>
  <c r="J101" i="6" s="1"/>
  <c r="E99" i="6"/>
  <c r="E94" i="6"/>
  <c r="G94" i="6" s="1"/>
  <c r="J94" i="6" s="1"/>
  <c r="E90" i="6"/>
  <c r="G90" i="6" s="1"/>
  <c r="J90" i="6" s="1"/>
  <c r="E85" i="6"/>
  <c r="G85" i="6" s="1"/>
  <c r="J85" i="6" s="1"/>
  <c r="E72" i="6"/>
  <c r="G72" i="6" s="1"/>
  <c r="J72" i="6" s="1"/>
  <c r="E66" i="6"/>
  <c r="G66" i="6" s="1"/>
  <c r="J66" i="6" s="1"/>
  <c r="E63" i="6"/>
  <c r="G63" i="6" s="1"/>
  <c r="J63" i="6" s="1"/>
  <c r="E57" i="6"/>
  <c r="E55" i="6"/>
  <c r="G55" i="6" s="1"/>
  <c r="J55" i="6" s="1"/>
  <c r="E50" i="6"/>
  <c r="G50" i="6" s="1"/>
  <c r="J50" i="6" s="1"/>
  <c r="E48" i="6"/>
  <c r="G48" i="6" s="1"/>
  <c r="J48" i="6" s="1"/>
  <c r="E44" i="6"/>
  <c r="G44" i="6" s="1"/>
  <c r="J44" i="6" s="1"/>
  <c r="E33" i="6"/>
  <c r="G33" i="6" s="1"/>
  <c r="J33" i="6" s="1"/>
  <c r="E29" i="6"/>
  <c r="G29" i="6" s="1"/>
  <c r="J29" i="6" s="1"/>
  <c r="E23" i="6"/>
  <c r="G23" i="6" s="1"/>
  <c r="J23" i="6" s="1"/>
  <c r="E18" i="6"/>
  <c r="G18" i="6" s="1"/>
  <c r="J18" i="6" s="1"/>
  <c r="E13" i="6"/>
  <c r="G13" i="6" s="1"/>
  <c r="J13" i="6" s="1"/>
  <c r="E558" i="5"/>
  <c r="G558" i="5" s="1"/>
  <c r="J558" i="5" s="1"/>
  <c r="E555" i="5"/>
  <c r="G555" i="5" s="1"/>
  <c r="J555" i="5" s="1"/>
  <c r="E553" i="5"/>
  <c r="G553" i="5" s="1"/>
  <c r="J553" i="5" s="1"/>
  <c r="E551" i="5"/>
  <c r="G551" i="5" s="1"/>
  <c r="J551" i="5" s="1"/>
  <c r="E548" i="5"/>
  <c r="G548" i="5" s="1"/>
  <c r="J548" i="5" s="1"/>
  <c r="E545" i="5"/>
  <c r="G545" i="5" s="1"/>
  <c r="J545" i="5" s="1"/>
  <c r="E542" i="5"/>
  <c r="G542" i="5" s="1"/>
  <c r="J542" i="5" s="1"/>
  <c r="E540" i="5"/>
  <c r="G540" i="5" s="1"/>
  <c r="J540" i="5" s="1"/>
  <c r="E536" i="5"/>
  <c r="G536" i="5" s="1"/>
  <c r="J536" i="5" s="1"/>
  <c r="E529" i="5"/>
  <c r="G529" i="5" s="1"/>
  <c r="J529" i="5" s="1"/>
  <c r="E379" i="5"/>
  <c r="G379" i="5" s="1"/>
  <c r="J379" i="5" s="1"/>
  <c r="E373" i="5"/>
  <c r="G373" i="5" s="1"/>
  <c r="J373" i="5" s="1"/>
  <c r="E370" i="5"/>
  <c r="G370" i="5" s="1"/>
  <c r="J370" i="5" s="1"/>
  <c r="J361" i="5"/>
  <c r="E359" i="5"/>
  <c r="G359" i="5" s="1"/>
  <c r="J359" i="5" s="1"/>
  <c r="E357" i="5"/>
  <c r="G357" i="5" s="1"/>
  <c r="J357" i="5" s="1"/>
  <c r="E346" i="5"/>
  <c r="G346" i="5" s="1"/>
  <c r="J346" i="5" s="1"/>
  <c r="E336" i="5"/>
  <c r="G336" i="5" s="1"/>
  <c r="J336" i="5" s="1"/>
  <c r="E301" i="5"/>
  <c r="G301" i="5" s="1"/>
  <c r="J301" i="5" s="1"/>
  <c r="E298" i="5"/>
  <c r="G298" i="5" s="1"/>
  <c r="J298" i="5" s="1"/>
  <c r="E294" i="5"/>
  <c r="G294" i="5" s="1"/>
  <c r="J294" i="5" s="1"/>
  <c r="E291" i="5"/>
  <c r="G291" i="5" s="1"/>
  <c r="J291" i="5" s="1"/>
  <c r="E286" i="5"/>
  <c r="G286" i="5" s="1"/>
  <c r="J286" i="5" s="1"/>
  <c r="E276" i="5"/>
  <c r="G276" i="5" s="1"/>
  <c r="J276" i="5" s="1"/>
  <c r="E270" i="5"/>
  <c r="G270" i="5" s="1"/>
  <c r="J270" i="5" s="1"/>
  <c r="G262" i="5"/>
  <c r="J262" i="5" s="1"/>
  <c r="E251" i="5"/>
  <c r="G251" i="5" s="1"/>
  <c r="J251" i="5" s="1"/>
  <c r="E239" i="5"/>
  <c r="G239" i="5" s="1"/>
  <c r="J239" i="5" s="1"/>
  <c r="E237" i="5"/>
  <c r="G237" i="5" s="1"/>
  <c r="J237" i="5" s="1"/>
  <c r="E230" i="5"/>
  <c r="G230" i="5" s="1"/>
  <c r="J230" i="5" s="1"/>
  <c r="E227" i="5"/>
  <c r="G227" i="5" s="1"/>
  <c r="J227" i="5" s="1"/>
  <c r="E223" i="5"/>
  <c r="G223" i="5" s="1"/>
  <c r="J223" i="5" s="1"/>
  <c r="E219" i="5"/>
  <c r="G219" i="5" s="1"/>
  <c r="J219" i="5" s="1"/>
  <c r="E214" i="5"/>
  <c r="G214" i="5" s="1"/>
  <c r="J214" i="5" s="1"/>
  <c r="E212" i="5"/>
  <c r="G212" i="5" s="1"/>
  <c r="J212" i="5" s="1"/>
  <c r="E210" i="5"/>
  <c r="G210" i="5" s="1"/>
  <c r="J210" i="5" s="1"/>
  <c r="E208" i="5"/>
  <c r="G208" i="5" s="1"/>
  <c r="J208" i="5" s="1"/>
  <c r="E206" i="5"/>
  <c r="G206" i="5" s="1"/>
  <c r="J206" i="5" s="1"/>
  <c r="E202" i="5"/>
  <c r="G202" i="5" s="1"/>
  <c r="J202" i="5" s="1"/>
  <c r="E200" i="5"/>
  <c r="G200" i="5" s="1"/>
  <c r="J200" i="5" s="1"/>
  <c r="J194" i="5"/>
  <c r="E190" i="5"/>
  <c r="G190" i="5" s="1"/>
  <c r="J190" i="5" s="1"/>
  <c r="E187" i="5"/>
  <c r="G187" i="5" s="1"/>
  <c r="J187" i="5" s="1"/>
  <c r="E182" i="5"/>
  <c r="G182" i="5" s="1"/>
  <c r="J182" i="5" s="1"/>
  <c r="E177" i="5"/>
  <c r="G177" i="5" s="1"/>
  <c r="J177" i="5" s="1"/>
  <c r="E175" i="5"/>
  <c r="G175" i="5" s="1"/>
  <c r="J175" i="5" s="1"/>
  <c r="E170" i="5"/>
  <c r="G170" i="5" s="1"/>
  <c r="J170" i="5" s="1"/>
  <c r="E168" i="5"/>
  <c r="G168" i="5" s="1"/>
  <c r="J168" i="5" s="1"/>
  <c r="E166" i="5"/>
  <c r="G166" i="5" s="1"/>
  <c r="J166" i="5" s="1"/>
  <c r="E164" i="5"/>
  <c r="G164" i="5" s="1"/>
  <c r="J164" i="5" s="1"/>
  <c r="E162" i="5"/>
  <c r="G162" i="5" s="1"/>
  <c r="J162" i="5" s="1"/>
  <c r="E155" i="5"/>
  <c r="G155" i="5" s="1"/>
  <c r="J155" i="5" s="1"/>
  <c r="E153" i="5"/>
  <c r="G153" i="5" s="1"/>
  <c r="J153" i="5" s="1"/>
  <c r="E151" i="5"/>
  <c r="G151" i="5" s="1"/>
  <c r="J151" i="5" s="1"/>
  <c r="E148" i="5"/>
  <c r="G148" i="5" s="1"/>
  <c r="J148" i="5" s="1"/>
  <c r="E143" i="5"/>
  <c r="G143" i="5" s="1"/>
  <c r="J143" i="5" s="1"/>
  <c r="E141" i="5"/>
  <c r="G141" i="5" s="1"/>
  <c r="J141" i="5" s="1"/>
  <c r="J137" i="5"/>
  <c r="E133" i="5"/>
  <c r="G133" i="5" s="1"/>
  <c r="J133" i="5" s="1"/>
  <c r="E130" i="5"/>
  <c r="G130" i="5" s="1"/>
  <c r="J130" i="5" s="1"/>
  <c r="E124" i="5"/>
  <c r="G124" i="5" s="1"/>
  <c r="J124" i="5" s="1"/>
  <c r="E113" i="5"/>
  <c r="G113" i="5" s="1"/>
  <c r="J113" i="5" s="1"/>
  <c r="E109" i="5"/>
  <c r="G109" i="5" s="1"/>
  <c r="J109" i="5" s="1"/>
  <c r="E106" i="5"/>
  <c r="E101" i="5"/>
  <c r="G101" i="5" s="1"/>
  <c r="J101" i="5" s="1"/>
  <c r="E99" i="5"/>
  <c r="E94" i="5"/>
  <c r="G94" i="5" s="1"/>
  <c r="J94" i="5" s="1"/>
  <c r="E90" i="5"/>
  <c r="G90" i="5" s="1"/>
  <c r="J90" i="5" s="1"/>
  <c r="E85" i="5"/>
  <c r="G85" i="5" s="1"/>
  <c r="J85" i="5" s="1"/>
  <c r="E72" i="5"/>
  <c r="G72" i="5" s="1"/>
  <c r="J72" i="5" s="1"/>
  <c r="E66" i="5"/>
  <c r="G66" i="5" s="1"/>
  <c r="J66" i="5" s="1"/>
  <c r="E63" i="5"/>
  <c r="G63" i="5" s="1"/>
  <c r="J63" i="5" s="1"/>
  <c r="E57" i="5"/>
  <c r="G57" i="5" s="1"/>
  <c r="J57" i="5" s="1"/>
  <c r="E55" i="5"/>
  <c r="G55" i="5" s="1"/>
  <c r="J55" i="5" s="1"/>
  <c r="E50" i="5"/>
  <c r="G50" i="5" s="1"/>
  <c r="J50" i="5" s="1"/>
  <c r="E48" i="5"/>
  <c r="G48" i="5" s="1"/>
  <c r="J48" i="5" s="1"/>
  <c r="E44" i="5"/>
  <c r="G44" i="5" s="1"/>
  <c r="J44" i="5" s="1"/>
  <c r="E33" i="5"/>
  <c r="G33" i="5" s="1"/>
  <c r="J33" i="5" s="1"/>
  <c r="E29" i="5"/>
  <c r="G29" i="5" s="1"/>
  <c r="J29" i="5" s="1"/>
  <c r="E23" i="5"/>
  <c r="G23" i="5" s="1"/>
  <c r="J23" i="5" s="1"/>
  <c r="E18" i="5"/>
  <c r="G18" i="5" s="1"/>
  <c r="J18" i="5" s="1"/>
  <c r="E13" i="5"/>
  <c r="G13" i="5" s="1"/>
  <c r="J13" i="5" s="1"/>
  <c r="J361" i="4"/>
  <c r="J361" i="3"/>
  <c r="E212" i="3"/>
  <c r="G212" i="3" s="1"/>
  <c r="J212" i="3" s="1"/>
  <c r="E212" i="4"/>
  <c r="G212" i="4" s="1"/>
  <c r="J212" i="4" s="1"/>
  <c r="E124" i="3"/>
  <c r="G124" i="3" s="1"/>
  <c r="J124" i="3" s="1"/>
  <c r="E558" i="4"/>
  <c r="G558" i="4" s="1"/>
  <c r="J558" i="4" s="1"/>
  <c r="E555" i="4"/>
  <c r="G555" i="4" s="1"/>
  <c r="J555" i="4" s="1"/>
  <c r="E553" i="4"/>
  <c r="G553" i="4" s="1"/>
  <c r="J553" i="4" s="1"/>
  <c r="E551" i="4"/>
  <c r="G551" i="4" s="1"/>
  <c r="J551" i="4" s="1"/>
  <c r="E548" i="4"/>
  <c r="G548" i="4" s="1"/>
  <c r="J548" i="4" s="1"/>
  <c r="E545" i="4"/>
  <c r="G545" i="4" s="1"/>
  <c r="J545" i="4" s="1"/>
  <c r="E542" i="4"/>
  <c r="G542" i="4" s="1"/>
  <c r="J542" i="4" s="1"/>
  <c r="E540" i="4"/>
  <c r="G540" i="4" s="1"/>
  <c r="J540" i="4" s="1"/>
  <c r="E536" i="4"/>
  <c r="G536" i="4" s="1"/>
  <c r="J536" i="4" s="1"/>
  <c r="E529" i="4"/>
  <c r="G529" i="4" s="1"/>
  <c r="J529" i="4" s="1"/>
  <c r="E409" i="4"/>
  <c r="G409" i="4" s="1"/>
  <c r="J409" i="4" s="1"/>
  <c r="E379" i="4"/>
  <c r="G379" i="4" s="1"/>
  <c r="J379" i="4" s="1"/>
  <c r="E373" i="4"/>
  <c r="G373" i="4" s="1"/>
  <c r="J373" i="4" s="1"/>
  <c r="E370" i="4"/>
  <c r="G370" i="4" s="1"/>
  <c r="J370" i="4" s="1"/>
  <c r="E359" i="4"/>
  <c r="E352" i="4" s="1"/>
  <c r="G357" i="4"/>
  <c r="E346" i="4"/>
  <c r="E336" i="4"/>
  <c r="G336" i="4" s="1"/>
  <c r="J336" i="4" s="1"/>
  <c r="E301" i="4"/>
  <c r="G301" i="4" s="1"/>
  <c r="J301" i="4" s="1"/>
  <c r="E298" i="4"/>
  <c r="G298" i="4" s="1"/>
  <c r="J298" i="4" s="1"/>
  <c r="E294" i="4"/>
  <c r="G294" i="4" s="1"/>
  <c r="J294" i="4" s="1"/>
  <c r="E291" i="4"/>
  <c r="G291" i="4" s="1"/>
  <c r="J291" i="4" s="1"/>
  <c r="E286" i="4"/>
  <c r="G286" i="4" s="1"/>
  <c r="J286" i="4" s="1"/>
  <c r="E276" i="4"/>
  <c r="G276" i="4" s="1"/>
  <c r="J276" i="4" s="1"/>
  <c r="E270" i="4"/>
  <c r="G270" i="4" s="1"/>
  <c r="J270" i="4" s="1"/>
  <c r="E262" i="4"/>
  <c r="G262" i="4" s="1"/>
  <c r="J262" i="4" s="1"/>
  <c r="E251" i="4"/>
  <c r="G251" i="4" s="1"/>
  <c r="J251" i="4" s="1"/>
  <c r="E239" i="4"/>
  <c r="G239" i="4" s="1"/>
  <c r="J239" i="4" s="1"/>
  <c r="E237" i="4"/>
  <c r="G237" i="4" s="1"/>
  <c r="J237" i="4" s="1"/>
  <c r="E230" i="4"/>
  <c r="G230" i="4" s="1"/>
  <c r="J230" i="4" s="1"/>
  <c r="E227" i="4"/>
  <c r="G227" i="4" s="1"/>
  <c r="J227" i="4" s="1"/>
  <c r="E223" i="4"/>
  <c r="G223" i="4" s="1"/>
  <c r="J223" i="4" s="1"/>
  <c r="E219" i="4"/>
  <c r="G219" i="4" s="1"/>
  <c r="J219" i="4" s="1"/>
  <c r="E214" i="4"/>
  <c r="G214" i="4" s="1"/>
  <c r="J214" i="4" s="1"/>
  <c r="E210" i="4"/>
  <c r="G210" i="4" s="1"/>
  <c r="J210" i="4" s="1"/>
  <c r="E208" i="4"/>
  <c r="G208" i="4" s="1"/>
  <c r="J208" i="4" s="1"/>
  <c r="E206" i="4"/>
  <c r="G206" i="4" s="1"/>
  <c r="J206" i="4" s="1"/>
  <c r="E202" i="4"/>
  <c r="G202" i="4" s="1"/>
  <c r="J202" i="4" s="1"/>
  <c r="E200" i="4"/>
  <c r="G200" i="4" s="1"/>
  <c r="J200" i="4" s="1"/>
  <c r="J194" i="4"/>
  <c r="E190" i="4"/>
  <c r="G190" i="4" s="1"/>
  <c r="J190" i="4" s="1"/>
  <c r="E187" i="4"/>
  <c r="G187" i="4" s="1"/>
  <c r="J187" i="4" s="1"/>
  <c r="E182" i="4"/>
  <c r="G182" i="4" s="1"/>
  <c r="J182" i="4" s="1"/>
  <c r="E177" i="4"/>
  <c r="G177" i="4" s="1"/>
  <c r="J177" i="4" s="1"/>
  <c r="E175" i="4"/>
  <c r="G175" i="4" s="1"/>
  <c r="J175" i="4" s="1"/>
  <c r="E170" i="4"/>
  <c r="G170" i="4" s="1"/>
  <c r="J170" i="4" s="1"/>
  <c r="E168" i="4"/>
  <c r="G168" i="4" s="1"/>
  <c r="J168" i="4" s="1"/>
  <c r="E166" i="4"/>
  <c r="G166" i="4" s="1"/>
  <c r="J166" i="4" s="1"/>
  <c r="E164" i="4"/>
  <c r="G164" i="4" s="1"/>
  <c r="J164" i="4" s="1"/>
  <c r="E162" i="4"/>
  <c r="G162" i="4" s="1"/>
  <c r="J162" i="4" s="1"/>
  <c r="E155" i="4"/>
  <c r="G155" i="4" s="1"/>
  <c r="J155" i="4" s="1"/>
  <c r="E153" i="4"/>
  <c r="G153" i="4" s="1"/>
  <c r="J153" i="4" s="1"/>
  <c r="E151" i="4"/>
  <c r="G151" i="4" s="1"/>
  <c r="J151" i="4" s="1"/>
  <c r="E148" i="4"/>
  <c r="G148" i="4" s="1"/>
  <c r="J148" i="4" s="1"/>
  <c r="E143" i="4"/>
  <c r="G143" i="4" s="1"/>
  <c r="J143" i="4" s="1"/>
  <c r="E141" i="4"/>
  <c r="G141" i="4" s="1"/>
  <c r="J141" i="4" s="1"/>
  <c r="J137" i="4"/>
  <c r="E133" i="4"/>
  <c r="G133" i="4" s="1"/>
  <c r="J133" i="4" s="1"/>
  <c r="E130" i="4"/>
  <c r="G130" i="4" s="1"/>
  <c r="J130" i="4" s="1"/>
  <c r="E113" i="4"/>
  <c r="G113" i="4" s="1"/>
  <c r="J113" i="4" s="1"/>
  <c r="E109" i="4"/>
  <c r="G109" i="4" s="1"/>
  <c r="J109" i="4" s="1"/>
  <c r="E106" i="4"/>
  <c r="E101" i="4"/>
  <c r="G101" i="4" s="1"/>
  <c r="J101" i="4" s="1"/>
  <c r="E99" i="4"/>
  <c r="E94" i="4"/>
  <c r="G94" i="4" s="1"/>
  <c r="J94" i="4" s="1"/>
  <c r="E90" i="4"/>
  <c r="G90" i="4" s="1"/>
  <c r="J90" i="4" s="1"/>
  <c r="E85" i="4"/>
  <c r="G85" i="4" s="1"/>
  <c r="J85" i="4" s="1"/>
  <c r="E72" i="4"/>
  <c r="G72" i="4" s="1"/>
  <c r="J72" i="4" s="1"/>
  <c r="E66" i="4"/>
  <c r="G66" i="4" s="1"/>
  <c r="J66" i="4" s="1"/>
  <c r="E63" i="4"/>
  <c r="G63" i="4" s="1"/>
  <c r="J63" i="4" s="1"/>
  <c r="E57" i="4"/>
  <c r="G57" i="4" s="1"/>
  <c r="J57" i="4" s="1"/>
  <c r="E55" i="4"/>
  <c r="G55" i="4" s="1"/>
  <c r="J55" i="4" s="1"/>
  <c r="E50" i="4"/>
  <c r="G50" i="4" s="1"/>
  <c r="J50" i="4" s="1"/>
  <c r="E48" i="4"/>
  <c r="G48" i="4" s="1"/>
  <c r="J48" i="4" s="1"/>
  <c r="E44" i="4"/>
  <c r="G44" i="4" s="1"/>
  <c r="J44" i="4" s="1"/>
  <c r="E33" i="4"/>
  <c r="G33" i="4" s="1"/>
  <c r="J33" i="4" s="1"/>
  <c r="E29" i="4"/>
  <c r="G29" i="4" s="1"/>
  <c r="J29" i="4" s="1"/>
  <c r="E23" i="4"/>
  <c r="G23" i="4" s="1"/>
  <c r="J23" i="4" s="1"/>
  <c r="E18" i="4"/>
  <c r="G18" i="4" s="1"/>
  <c r="J18" i="4" s="1"/>
  <c r="E13" i="4"/>
  <c r="G13" i="4" s="1"/>
  <c r="J13" i="4" s="1"/>
  <c r="E336" i="3"/>
  <c r="G336" i="3" s="1"/>
  <c r="J336" i="3" s="1"/>
  <c r="E214" i="3"/>
  <c r="G214" i="3" s="1"/>
  <c r="J214" i="3" s="1"/>
  <c r="E177" i="3"/>
  <c r="G177" i="3" s="1"/>
  <c r="J177" i="3" s="1"/>
  <c r="E170" i="3"/>
  <c r="G170" i="3" s="1"/>
  <c r="J170" i="3" s="1"/>
  <c r="G346" i="4" l="1"/>
  <c r="J346" i="4" s="1"/>
  <c r="E338" i="4"/>
  <c r="G106" i="5"/>
  <c r="J106" i="5" s="1"/>
  <c r="E104" i="5"/>
  <c r="G104" i="5" s="1"/>
  <c r="J104" i="5" s="1"/>
  <c r="G99" i="5"/>
  <c r="E98" i="5"/>
  <c r="G106" i="4"/>
  <c r="J106" i="4" s="1"/>
  <c r="E104" i="4"/>
  <c r="G104" i="4" s="1"/>
  <c r="J104" i="4" s="1"/>
  <c r="G99" i="4"/>
  <c r="J99" i="4" s="1"/>
  <c r="J98" i="4" s="1"/>
  <c r="G359" i="4"/>
  <c r="J359" i="4" s="1"/>
  <c r="G99" i="6"/>
  <c r="J99" i="6" s="1"/>
  <c r="G106" i="6"/>
  <c r="J106" i="6" s="1"/>
  <c r="E104" i="6"/>
  <c r="G104" i="6" s="1"/>
  <c r="J104" i="6" s="1"/>
  <c r="J357" i="4"/>
  <c r="J99" i="5"/>
  <c r="J98" i="5" s="1"/>
  <c r="G98" i="5"/>
  <c r="G499" i="7"/>
  <c r="J499" i="7" s="1"/>
  <c r="G489" i="7"/>
  <c r="J489" i="7" s="1"/>
  <c r="G57" i="6"/>
  <c r="J57" i="6" s="1"/>
  <c r="E378" i="6"/>
  <c r="G378" i="6" s="1"/>
  <c r="J378" i="6" s="1"/>
  <c r="E112" i="4"/>
  <c r="G112" i="4" s="1"/>
  <c r="J112" i="4" s="1"/>
  <c r="E112" i="5"/>
  <c r="G112" i="5" s="1"/>
  <c r="J112" i="5" s="1"/>
  <c r="E123" i="5"/>
  <c r="G123" i="5" s="1"/>
  <c r="J123" i="5" s="1"/>
  <c r="E557" i="5"/>
  <c r="G557" i="5" s="1"/>
  <c r="J557" i="5" s="1"/>
  <c r="E557" i="4"/>
  <c r="G557" i="4" s="1"/>
  <c r="J557" i="4" s="1"/>
  <c r="E372" i="5"/>
  <c r="G372" i="5" s="1"/>
  <c r="J372" i="5" s="1"/>
  <c r="E108" i="6"/>
  <c r="G108" i="6" s="1"/>
  <c r="J108" i="6" s="1"/>
  <c r="E108" i="4"/>
  <c r="G108" i="4" s="1"/>
  <c r="J108" i="4" s="1"/>
  <c r="E108" i="5"/>
  <c r="G108" i="5" s="1"/>
  <c r="J108" i="5" s="1"/>
  <c r="E261" i="7"/>
  <c r="G261" i="7" s="1"/>
  <c r="J261" i="7" s="1"/>
  <c r="E378" i="5"/>
  <c r="G378" i="5" s="1"/>
  <c r="J378" i="5" s="1"/>
  <c r="E16" i="5"/>
  <c r="G16" i="5" s="1"/>
  <c r="J16" i="5" s="1"/>
  <c r="E335" i="6"/>
  <c r="G335" i="6" s="1"/>
  <c r="J335" i="6" s="1"/>
  <c r="E335" i="3"/>
  <c r="G335" i="3" s="1"/>
  <c r="J335" i="3" s="1"/>
  <c r="E12" i="5"/>
  <c r="G12" i="5" s="1"/>
  <c r="J12" i="5" s="1"/>
  <c r="E12" i="4"/>
  <c r="G12" i="4" s="1"/>
  <c r="J12" i="4" s="1"/>
  <c r="E508" i="7"/>
  <c r="G508" i="7" s="1"/>
  <c r="J508" i="7" s="1"/>
  <c r="E71" i="4"/>
  <c r="G71" i="4" s="1"/>
  <c r="J71" i="4" s="1"/>
  <c r="E32" i="4"/>
  <c r="G32" i="4" s="1"/>
  <c r="J32" i="4" s="1"/>
  <c r="E234" i="4"/>
  <c r="G234" i="4" s="1"/>
  <c r="J234" i="4" s="1"/>
  <c r="E54" i="5"/>
  <c r="G54" i="5" s="1"/>
  <c r="J54" i="5" s="1"/>
  <c r="E53" i="7"/>
  <c r="G53" i="7" s="1"/>
  <c r="J53" i="7" s="1"/>
  <c r="E82" i="4"/>
  <c r="G82" i="4" s="1"/>
  <c r="J82" i="4" s="1"/>
  <c r="E82" i="5"/>
  <c r="G82" i="5" s="1"/>
  <c r="J82" i="5" s="1"/>
  <c r="E234" i="5"/>
  <c r="G234" i="5" s="1"/>
  <c r="J234" i="5" s="1"/>
  <c r="E82" i="6"/>
  <c r="G82" i="6" s="1"/>
  <c r="J82" i="6" s="1"/>
  <c r="E234" i="6"/>
  <c r="G234" i="6" s="1"/>
  <c r="J234" i="6" s="1"/>
  <c r="E338" i="6"/>
  <c r="G338" i="6" s="1"/>
  <c r="J338" i="6" s="1"/>
  <c r="E352" i="5"/>
  <c r="G352" i="5" s="1"/>
  <c r="J352" i="5" s="1"/>
  <c r="G338" i="4"/>
  <c r="J338" i="4" s="1"/>
  <c r="E338" i="5"/>
  <c r="G338" i="5" s="1"/>
  <c r="J338" i="5" s="1"/>
  <c r="E352" i="6"/>
  <c r="G352" i="6" s="1"/>
  <c r="J352" i="6" s="1"/>
  <c r="E193" i="6"/>
  <c r="G193" i="6" s="1"/>
  <c r="J193" i="6" s="1"/>
  <c r="E47" i="6"/>
  <c r="G47" i="6" s="1"/>
  <c r="J47" i="6" s="1"/>
  <c r="E218" i="5"/>
  <c r="G218" i="5" s="1"/>
  <c r="J218" i="5" s="1"/>
  <c r="E32" i="5"/>
  <c r="G32" i="5" s="1"/>
  <c r="J32" i="5" s="1"/>
  <c r="E21" i="6"/>
  <c r="G21" i="6" s="1"/>
  <c r="J21" i="6" s="1"/>
  <c r="E16" i="6"/>
  <c r="G16" i="6" s="1"/>
  <c r="J16" i="6" s="1"/>
  <c r="E32" i="6"/>
  <c r="G32" i="6" s="1"/>
  <c r="J32" i="6" s="1"/>
  <c r="E225" i="6"/>
  <c r="G225" i="6" s="1"/>
  <c r="J225" i="6" s="1"/>
  <c r="E297" i="6"/>
  <c r="G297" i="6" s="1"/>
  <c r="J297" i="6" s="1"/>
  <c r="E37" i="6"/>
  <c r="G37" i="6" s="1"/>
  <c r="J37" i="6" s="1"/>
  <c r="E193" i="5"/>
  <c r="G193" i="5" s="1"/>
  <c r="J193" i="5" s="1"/>
  <c r="E218" i="6"/>
  <c r="G218" i="6" s="1"/>
  <c r="J218" i="6" s="1"/>
  <c r="E275" i="6"/>
  <c r="G275" i="6" s="1"/>
  <c r="J275" i="6" s="1"/>
  <c r="E372" i="6"/>
  <c r="G372" i="6" s="1"/>
  <c r="J372" i="6" s="1"/>
  <c r="E147" i="6"/>
  <c r="G147" i="6" s="1"/>
  <c r="J147" i="6" s="1"/>
  <c r="E335" i="5"/>
  <c r="G335" i="5" s="1"/>
  <c r="J335" i="5" s="1"/>
  <c r="E535" i="5"/>
  <c r="G535" i="5" s="1"/>
  <c r="J535" i="5" s="1"/>
  <c r="E11" i="7"/>
  <c r="G11" i="7" s="1"/>
  <c r="J11" i="7" s="1"/>
  <c r="E141" i="7"/>
  <c r="G141" i="7" s="1"/>
  <c r="J141" i="7" s="1"/>
  <c r="E371" i="7"/>
  <c r="G371" i="7" s="1"/>
  <c r="J371" i="7" s="1"/>
  <c r="E288" i="7"/>
  <c r="G288" i="7" s="1"/>
  <c r="J288" i="7" s="1"/>
  <c r="E204" i="6"/>
  <c r="G204" i="6" s="1"/>
  <c r="J204" i="6" s="1"/>
  <c r="E71" i="6"/>
  <c r="G71" i="6" s="1"/>
  <c r="J71" i="6" s="1"/>
  <c r="E54" i="6"/>
  <c r="E12" i="6"/>
  <c r="G12" i="6" s="1"/>
  <c r="J12" i="6" s="1"/>
  <c r="E112" i="6"/>
  <c r="G112" i="6" s="1"/>
  <c r="J112" i="6" s="1"/>
  <c r="E123" i="6"/>
  <c r="G123" i="6" s="1"/>
  <c r="J123" i="6" s="1"/>
  <c r="E161" i="6"/>
  <c r="G161" i="6" s="1"/>
  <c r="J161" i="6" s="1"/>
  <c r="E174" i="6"/>
  <c r="G174" i="6" s="1"/>
  <c r="J174" i="6" s="1"/>
  <c r="E241" i="6"/>
  <c r="G241" i="6" s="1"/>
  <c r="J241" i="6" s="1"/>
  <c r="E388" i="6"/>
  <c r="G388" i="6" s="1"/>
  <c r="J388" i="6" s="1"/>
  <c r="E129" i="6"/>
  <c r="G129" i="6" s="1"/>
  <c r="J129" i="6" s="1"/>
  <c r="E161" i="5"/>
  <c r="G161" i="5" s="1"/>
  <c r="J161" i="5" s="1"/>
  <c r="E388" i="5"/>
  <c r="G388" i="5" s="1"/>
  <c r="J388" i="5" s="1"/>
  <c r="E275" i="5"/>
  <c r="G275" i="5" s="1"/>
  <c r="J275" i="5" s="1"/>
  <c r="E297" i="5"/>
  <c r="G297" i="5" s="1"/>
  <c r="J297" i="5" s="1"/>
  <c r="E174" i="5"/>
  <c r="G174" i="5" s="1"/>
  <c r="J174" i="5" s="1"/>
  <c r="E21" i="5"/>
  <c r="G21" i="5" s="1"/>
  <c r="J21" i="5" s="1"/>
  <c r="E539" i="5"/>
  <c r="G539" i="5" s="1"/>
  <c r="J539" i="5" s="1"/>
  <c r="E129" i="5"/>
  <c r="G129" i="5" s="1"/>
  <c r="J129" i="5" s="1"/>
  <c r="E71" i="5"/>
  <c r="G71" i="5" s="1"/>
  <c r="J71" i="5" s="1"/>
  <c r="E225" i="5"/>
  <c r="G225" i="5" s="1"/>
  <c r="J225" i="5" s="1"/>
  <c r="E147" i="5"/>
  <c r="G147" i="5" s="1"/>
  <c r="J147" i="5" s="1"/>
  <c r="E204" i="5"/>
  <c r="G204" i="5" s="1"/>
  <c r="J204" i="5" s="1"/>
  <c r="E47" i="5"/>
  <c r="G47" i="5" s="1"/>
  <c r="J47" i="5" s="1"/>
  <c r="E525" i="5"/>
  <c r="G525" i="5" s="1"/>
  <c r="J525" i="5" s="1"/>
  <c r="E241" i="5"/>
  <c r="G241" i="5" s="1"/>
  <c r="J241" i="5" s="1"/>
  <c r="E388" i="4"/>
  <c r="G388" i="4" s="1"/>
  <c r="J388" i="4" s="1"/>
  <c r="E539" i="4"/>
  <c r="G539" i="4" s="1"/>
  <c r="J539" i="4" s="1"/>
  <c r="E225" i="4"/>
  <c r="G225" i="4" s="1"/>
  <c r="J225" i="4" s="1"/>
  <c r="E297" i="4"/>
  <c r="G297" i="4" s="1"/>
  <c r="J297" i="4" s="1"/>
  <c r="E123" i="3"/>
  <c r="G123" i="3" s="1"/>
  <c r="J123" i="3" s="1"/>
  <c r="E21" i="4"/>
  <c r="G21" i="4" s="1"/>
  <c r="J21" i="4" s="1"/>
  <c r="E372" i="4"/>
  <c r="G372" i="4" s="1"/>
  <c r="J372" i="4" s="1"/>
  <c r="E385" i="4"/>
  <c r="G385" i="4" s="1"/>
  <c r="J385" i="4" s="1"/>
  <c r="E378" i="4"/>
  <c r="G378" i="4" s="1"/>
  <c r="J378" i="4" s="1"/>
  <c r="E218" i="4"/>
  <c r="G218" i="4" s="1"/>
  <c r="J218" i="4" s="1"/>
  <c r="E241" i="4"/>
  <c r="G241" i="4" s="1"/>
  <c r="J241" i="4" s="1"/>
  <c r="E275" i="4"/>
  <c r="G275" i="4" s="1"/>
  <c r="J275" i="4" s="1"/>
  <c r="E174" i="4"/>
  <c r="G174" i="4" s="1"/>
  <c r="J174" i="4" s="1"/>
  <c r="E204" i="4"/>
  <c r="G204" i="4" s="1"/>
  <c r="J204" i="4" s="1"/>
  <c r="E193" i="4"/>
  <c r="G193" i="4" s="1"/>
  <c r="J193" i="4" s="1"/>
  <c r="E47" i="4"/>
  <c r="G47" i="4" s="1"/>
  <c r="J47" i="4" s="1"/>
  <c r="E161" i="4"/>
  <c r="G161" i="4" s="1"/>
  <c r="J161" i="4" s="1"/>
  <c r="E37" i="4"/>
  <c r="G37" i="4" s="1"/>
  <c r="J37" i="4" s="1"/>
  <c r="E54" i="4"/>
  <c r="E147" i="4"/>
  <c r="G147" i="4" s="1"/>
  <c r="J147" i="4" s="1"/>
  <c r="E16" i="4"/>
  <c r="G16" i="4" s="1"/>
  <c r="J16" i="4" s="1"/>
  <c r="E129" i="4"/>
  <c r="G129" i="4" s="1"/>
  <c r="J129" i="4" s="1"/>
  <c r="E335" i="4"/>
  <c r="G335" i="4" s="1"/>
  <c r="J335" i="4" s="1"/>
  <c r="E535" i="4"/>
  <c r="G535" i="4" s="1"/>
  <c r="J535" i="4" s="1"/>
  <c r="E525" i="4"/>
  <c r="G525" i="4" s="1"/>
  <c r="J525" i="4" s="1"/>
  <c r="E98" i="4" l="1"/>
  <c r="G54" i="4"/>
  <c r="J54" i="4" s="1"/>
  <c r="E53" i="4"/>
  <c r="G98" i="4"/>
  <c r="J98" i="6"/>
  <c r="G352" i="4"/>
  <c r="J352" i="4"/>
  <c r="G98" i="6"/>
  <c r="E98" i="6"/>
  <c r="G54" i="6"/>
  <c r="J54" i="6" s="1"/>
  <c r="E544" i="4"/>
  <c r="G544" i="4" s="1"/>
  <c r="J544" i="4" s="1"/>
  <c r="E269" i="6"/>
  <c r="G269" i="6" s="1"/>
  <c r="J269" i="6" s="1"/>
  <c r="E269" i="4"/>
  <c r="G269" i="4" s="1"/>
  <c r="J269" i="4" s="1"/>
  <c r="E544" i="5"/>
  <c r="G544" i="5" s="1"/>
  <c r="J544" i="5" s="1"/>
  <c r="G53" i="4"/>
  <c r="E53" i="6"/>
  <c r="E146" i="6"/>
  <c r="G146" i="6" s="1"/>
  <c r="J146" i="6" s="1"/>
  <c r="E296" i="6"/>
  <c r="G296" i="6" s="1"/>
  <c r="J296" i="6" s="1"/>
  <c r="E269" i="5"/>
  <c r="G269" i="5" s="1"/>
  <c r="J269" i="5" s="1"/>
  <c r="E370" i="7"/>
  <c r="G370" i="7" s="1"/>
  <c r="J370" i="7" s="1"/>
  <c r="E11" i="6"/>
  <c r="G11" i="6" s="1"/>
  <c r="J11" i="6" s="1"/>
  <c r="E384" i="5"/>
  <c r="G384" i="5" s="1"/>
  <c r="J384" i="5" s="1"/>
  <c r="E53" i="5"/>
  <c r="G53" i="5" s="1"/>
  <c r="J53" i="5" s="1"/>
  <c r="E146" i="5"/>
  <c r="G146" i="5" s="1"/>
  <c r="J146" i="5" s="1"/>
  <c r="E296" i="5"/>
  <c r="G296" i="5" s="1"/>
  <c r="J296" i="5" s="1"/>
  <c r="E146" i="4"/>
  <c r="G146" i="4" s="1"/>
  <c r="J146" i="4" s="1"/>
  <c r="E11" i="4"/>
  <c r="G11" i="4" s="1"/>
  <c r="J11" i="4" s="1"/>
  <c r="E384" i="4"/>
  <c r="G384" i="4" s="1"/>
  <c r="J384" i="4" s="1"/>
  <c r="E296" i="4"/>
  <c r="G296" i="4" l="1"/>
  <c r="J53" i="4"/>
  <c r="G53" i="6"/>
  <c r="J53" i="6" s="1"/>
  <c r="E383" i="5"/>
  <c r="G383" i="5" s="1"/>
  <c r="J383" i="5" s="1"/>
  <c r="G524" i="7"/>
  <c r="E524" i="7"/>
  <c r="E383" i="4"/>
  <c r="G383" i="4" s="1"/>
  <c r="J383" i="4" s="1"/>
  <c r="E409" i="3"/>
  <c r="G409" i="3" s="1"/>
  <c r="J409" i="3" s="1"/>
  <c r="J296" i="4" l="1"/>
  <c r="E560" i="4"/>
  <c r="G560" i="4"/>
  <c r="J560" i="4" l="1"/>
  <c r="E276" i="3"/>
  <c r="G276" i="3" s="1"/>
  <c r="J276" i="3" s="1"/>
  <c r="E202" i="3"/>
  <c r="G202" i="3" s="1"/>
  <c r="J202" i="3" s="1"/>
  <c r="E153" i="3"/>
  <c r="G153" i="3" s="1"/>
  <c r="J153" i="3" s="1"/>
  <c r="E44" i="3"/>
  <c r="G44" i="3" s="1"/>
  <c r="J44" i="3" s="1"/>
  <c r="E558" i="3" l="1"/>
  <c r="G558" i="3" s="1"/>
  <c r="J558" i="3" s="1"/>
  <c r="E555" i="3"/>
  <c r="G555" i="3" s="1"/>
  <c r="J555" i="3" s="1"/>
  <c r="E553" i="3"/>
  <c r="G553" i="3" s="1"/>
  <c r="J553" i="3" s="1"/>
  <c r="E551" i="3"/>
  <c r="G551" i="3" s="1"/>
  <c r="J551" i="3" s="1"/>
  <c r="E548" i="3"/>
  <c r="G548" i="3" s="1"/>
  <c r="J548" i="3" s="1"/>
  <c r="E545" i="3"/>
  <c r="G545" i="3" s="1"/>
  <c r="J545" i="3" s="1"/>
  <c r="E542" i="3"/>
  <c r="G542" i="3" s="1"/>
  <c r="J542" i="3" s="1"/>
  <c r="E540" i="3"/>
  <c r="G540" i="3" s="1"/>
  <c r="J540" i="3" s="1"/>
  <c r="E536" i="3"/>
  <c r="G536" i="3" s="1"/>
  <c r="J536" i="3" s="1"/>
  <c r="E529" i="3"/>
  <c r="G529" i="3" s="1"/>
  <c r="J529" i="3" s="1"/>
  <c r="E379" i="3"/>
  <c r="G379" i="3" s="1"/>
  <c r="J379" i="3" s="1"/>
  <c r="E373" i="3"/>
  <c r="G373" i="3" s="1"/>
  <c r="J373" i="3" s="1"/>
  <c r="E370" i="3"/>
  <c r="G370" i="3" s="1"/>
  <c r="J370" i="3" s="1"/>
  <c r="E359" i="3"/>
  <c r="G359" i="3" s="1"/>
  <c r="J359" i="3" s="1"/>
  <c r="E357" i="3"/>
  <c r="G357" i="3" s="1"/>
  <c r="J357" i="3" s="1"/>
  <c r="E346" i="3"/>
  <c r="G346" i="3" s="1"/>
  <c r="J346" i="3" s="1"/>
  <c r="E301" i="3"/>
  <c r="G301" i="3" s="1"/>
  <c r="J301" i="3" s="1"/>
  <c r="E294" i="3"/>
  <c r="G294" i="3" s="1"/>
  <c r="J294" i="3" s="1"/>
  <c r="E291" i="3"/>
  <c r="G291" i="3" s="1"/>
  <c r="J291" i="3" s="1"/>
  <c r="E286" i="3"/>
  <c r="G286" i="3" s="1"/>
  <c r="J286" i="3" s="1"/>
  <c r="E270" i="3"/>
  <c r="G270" i="3" s="1"/>
  <c r="J270" i="3" s="1"/>
  <c r="E262" i="3"/>
  <c r="G262" i="3" s="1"/>
  <c r="J262" i="3" s="1"/>
  <c r="E251" i="3"/>
  <c r="G251" i="3" s="1"/>
  <c r="J251" i="3" s="1"/>
  <c r="E239" i="3"/>
  <c r="G239" i="3" s="1"/>
  <c r="J239" i="3" s="1"/>
  <c r="E237" i="3"/>
  <c r="G237" i="3" s="1"/>
  <c r="J237" i="3" s="1"/>
  <c r="E230" i="3"/>
  <c r="G230" i="3" s="1"/>
  <c r="J230" i="3" s="1"/>
  <c r="E227" i="3"/>
  <c r="G227" i="3" s="1"/>
  <c r="J227" i="3" s="1"/>
  <c r="E223" i="3"/>
  <c r="G223" i="3" s="1"/>
  <c r="J223" i="3" s="1"/>
  <c r="E219" i="3"/>
  <c r="G219" i="3" s="1"/>
  <c r="J219" i="3" s="1"/>
  <c r="E210" i="3"/>
  <c r="G210" i="3" s="1"/>
  <c r="J210" i="3" s="1"/>
  <c r="E208" i="3"/>
  <c r="G208" i="3" s="1"/>
  <c r="J208" i="3" s="1"/>
  <c r="E206" i="3"/>
  <c r="G206" i="3" s="1"/>
  <c r="J206" i="3" s="1"/>
  <c r="E200" i="3"/>
  <c r="G200" i="3" s="1"/>
  <c r="J200" i="3" s="1"/>
  <c r="J194" i="3"/>
  <c r="E190" i="3"/>
  <c r="G190" i="3" s="1"/>
  <c r="J190" i="3" s="1"/>
  <c r="E187" i="3"/>
  <c r="G187" i="3" s="1"/>
  <c r="J187" i="3" s="1"/>
  <c r="E182" i="3"/>
  <c r="G182" i="3" s="1"/>
  <c r="J182" i="3" s="1"/>
  <c r="E175" i="3"/>
  <c r="G175" i="3" s="1"/>
  <c r="J175" i="3" s="1"/>
  <c r="E166" i="3"/>
  <c r="G166" i="3" s="1"/>
  <c r="J166" i="3" s="1"/>
  <c r="E164" i="3"/>
  <c r="G164" i="3" s="1"/>
  <c r="J164" i="3" s="1"/>
  <c r="E162" i="3"/>
  <c r="G162" i="3" s="1"/>
  <c r="J162" i="3" s="1"/>
  <c r="E155" i="3"/>
  <c r="G155" i="3" s="1"/>
  <c r="J155" i="3" s="1"/>
  <c r="E151" i="3"/>
  <c r="G151" i="3" s="1"/>
  <c r="J151" i="3" s="1"/>
  <c r="E148" i="3"/>
  <c r="G148" i="3" s="1"/>
  <c r="J148" i="3" s="1"/>
  <c r="E143" i="3"/>
  <c r="G143" i="3" s="1"/>
  <c r="J143" i="3" s="1"/>
  <c r="E141" i="3"/>
  <c r="G141" i="3" s="1"/>
  <c r="J141" i="3" s="1"/>
  <c r="J137" i="3"/>
  <c r="E133" i="3"/>
  <c r="G133" i="3" s="1"/>
  <c r="J133" i="3" s="1"/>
  <c r="E130" i="3"/>
  <c r="G130" i="3" s="1"/>
  <c r="J130" i="3" s="1"/>
  <c r="E113" i="3"/>
  <c r="G113" i="3" s="1"/>
  <c r="J113" i="3" s="1"/>
  <c r="E109" i="3"/>
  <c r="G109" i="3" s="1"/>
  <c r="J109" i="3" s="1"/>
  <c r="E106" i="3"/>
  <c r="E101" i="3"/>
  <c r="G101" i="3" s="1"/>
  <c r="J101" i="3" s="1"/>
  <c r="E99" i="3"/>
  <c r="E94" i="3"/>
  <c r="G94" i="3" s="1"/>
  <c r="J94" i="3" s="1"/>
  <c r="E90" i="3"/>
  <c r="G90" i="3" s="1"/>
  <c r="J90" i="3" s="1"/>
  <c r="E85" i="3"/>
  <c r="G85" i="3" s="1"/>
  <c r="J85" i="3" s="1"/>
  <c r="E72" i="3"/>
  <c r="G72" i="3" s="1"/>
  <c r="J72" i="3" s="1"/>
  <c r="E66" i="3"/>
  <c r="G66" i="3" s="1"/>
  <c r="J66" i="3" s="1"/>
  <c r="E63" i="3"/>
  <c r="G63" i="3" s="1"/>
  <c r="J63" i="3" s="1"/>
  <c r="E57" i="3"/>
  <c r="G57" i="3" s="1"/>
  <c r="J57" i="3" s="1"/>
  <c r="E55" i="3"/>
  <c r="G55" i="3" s="1"/>
  <c r="J55" i="3" s="1"/>
  <c r="E50" i="3"/>
  <c r="G50" i="3" s="1"/>
  <c r="J50" i="3" s="1"/>
  <c r="E48" i="3"/>
  <c r="G48" i="3" s="1"/>
  <c r="J48" i="3" s="1"/>
  <c r="E33" i="3"/>
  <c r="G33" i="3" s="1"/>
  <c r="J33" i="3" s="1"/>
  <c r="E29" i="3"/>
  <c r="G29" i="3" s="1"/>
  <c r="J29" i="3" s="1"/>
  <c r="E23" i="3"/>
  <c r="G23" i="3" s="1"/>
  <c r="J23" i="3" s="1"/>
  <c r="E18" i="3"/>
  <c r="G18" i="3" s="1"/>
  <c r="J18" i="3" s="1"/>
  <c r="E13" i="3"/>
  <c r="G13" i="3" s="1"/>
  <c r="J13" i="3" s="1"/>
  <c r="G106" i="3" l="1"/>
  <c r="J106" i="3" s="1"/>
  <c r="E104" i="3"/>
  <c r="G104" i="3" s="1"/>
  <c r="J104" i="3" s="1"/>
  <c r="G99" i="3"/>
  <c r="E98" i="3"/>
  <c r="J99" i="3"/>
  <c r="J98" i="3" s="1"/>
  <c r="G98" i="3"/>
  <c r="E338" i="3"/>
  <c r="G338" i="3" s="1"/>
  <c r="J338" i="3" s="1"/>
  <c r="E82" i="3"/>
  <c r="G82" i="3" s="1"/>
  <c r="J82" i="3" s="1"/>
  <c r="E234" i="3"/>
  <c r="G234" i="3" s="1"/>
  <c r="J234" i="3" s="1"/>
  <c r="E352" i="3"/>
  <c r="G352" i="3" s="1"/>
  <c r="J352" i="3" s="1"/>
  <c r="E12" i="3"/>
  <c r="G12" i="3" s="1"/>
  <c r="J12" i="3" s="1"/>
  <c r="E71" i="3"/>
  <c r="G71" i="3" s="1"/>
  <c r="J71" i="3" s="1"/>
  <c r="E16" i="3"/>
  <c r="G16" i="3" s="1"/>
  <c r="J16" i="3" s="1"/>
  <c r="E557" i="3"/>
  <c r="G557" i="3" s="1"/>
  <c r="J557" i="3" s="1"/>
  <c r="E525" i="3"/>
  <c r="G525" i="3" s="1"/>
  <c r="J525" i="3" s="1"/>
  <c r="E275" i="3"/>
  <c r="G275" i="3" s="1"/>
  <c r="J275" i="3" s="1"/>
  <c r="E168" i="3"/>
  <c r="G168" i="3" s="1"/>
  <c r="J168" i="3" s="1"/>
  <c r="E241" i="3"/>
  <c r="G241" i="3" s="1"/>
  <c r="J241" i="3" s="1"/>
  <c r="E225" i="3"/>
  <c r="G225" i="3" s="1"/>
  <c r="J225" i="3" s="1"/>
  <c r="E174" i="3"/>
  <c r="G174" i="3" s="1"/>
  <c r="J174" i="3" s="1"/>
  <c r="E37" i="3"/>
  <c r="G37" i="3" s="1"/>
  <c r="J37" i="3" s="1"/>
  <c r="E129" i="3"/>
  <c r="G129" i="3" s="1"/>
  <c r="J129" i="3" s="1"/>
  <c r="E297" i="3"/>
  <c r="G297" i="3" s="1"/>
  <c r="J297" i="3" s="1"/>
  <c r="E204" i="3"/>
  <c r="G204" i="3" s="1"/>
  <c r="J204" i="3" s="1"/>
  <c r="E378" i="3"/>
  <c r="G378" i="3" s="1"/>
  <c r="J378" i="3" s="1"/>
  <c r="E54" i="3"/>
  <c r="G54" i="3" s="1"/>
  <c r="J54" i="3" s="1"/>
  <c r="E372" i="3"/>
  <c r="G372" i="3" s="1"/>
  <c r="J372" i="3" s="1"/>
  <c r="E108" i="3"/>
  <c r="G108" i="3" s="1"/>
  <c r="J108" i="3" s="1"/>
  <c r="E112" i="3"/>
  <c r="G112" i="3" s="1"/>
  <c r="J112" i="3" s="1"/>
  <c r="E47" i="3"/>
  <c r="G47" i="3" s="1"/>
  <c r="J47" i="3" s="1"/>
  <c r="E32" i="3"/>
  <c r="G32" i="3" s="1"/>
  <c r="J32" i="3" s="1"/>
  <c r="E21" i="3"/>
  <c r="G21" i="3" s="1"/>
  <c r="J21" i="3" s="1"/>
  <c r="E147" i="3"/>
  <c r="G147" i="3" s="1"/>
  <c r="J147" i="3" s="1"/>
  <c r="E193" i="3"/>
  <c r="G193" i="3" s="1"/>
  <c r="J193" i="3" s="1"/>
  <c r="E218" i="3"/>
  <c r="G218" i="3" s="1"/>
  <c r="J218" i="3" s="1"/>
  <c r="E385" i="3"/>
  <c r="G385" i="3" s="1"/>
  <c r="J385" i="3" s="1"/>
  <c r="E388" i="3"/>
  <c r="G388" i="3" s="1"/>
  <c r="J388" i="3" s="1"/>
  <c r="E535" i="3"/>
  <c r="G535" i="3" s="1"/>
  <c r="J535" i="3" s="1"/>
  <c r="E539" i="3"/>
  <c r="G539" i="3" s="1"/>
  <c r="J539" i="3" s="1"/>
  <c r="E53" i="3" l="1"/>
  <c r="G53" i="3" s="1"/>
  <c r="J53" i="3" s="1"/>
  <c r="E296" i="3"/>
  <c r="G296" i="3" s="1"/>
  <c r="J296" i="3" s="1"/>
  <c r="E269" i="3"/>
  <c r="G269" i="3" s="1"/>
  <c r="J269" i="3" s="1"/>
  <c r="E544" i="3"/>
  <c r="G544" i="3" s="1"/>
  <c r="J544" i="3" s="1"/>
  <c r="E161" i="3"/>
  <c r="G161" i="3" s="1"/>
  <c r="J161" i="3" s="1"/>
  <c r="G11" i="3"/>
  <c r="J11" i="3" s="1"/>
  <c r="E384" i="3"/>
  <c r="G384" i="3" l="1"/>
  <c r="J384" i="3" s="1"/>
  <c r="E146" i="3"/>
  <c r="G146" i="3" s="1"/>
  <c r="J146" i="3" s="1"/>
  <c r="E383" i="3"/>
  <c r="G383" i="3" s="1"/>
  <c r="J383" i="3" s="1"/>
  <c r="J560" i="3" l="1"/>
  <c r="G560" i="3"/>
  <c r="E560" i="3"/>
  <c r="G567" i="3" l="1"/>
  <c r="E567" i="3"/>
  <c r="E37" i="5" l="1"/>
  <c r="G37" i="5" s="1"/>
  <c r="J37" i="5" s="1"/>
  <c r="E11" i="5" l="1"/>
  <c r="G11" i="5" l="1"/>
  <c r="J11" i="5" s="1"/>
  <c r="J560" i="5" s="1"/>
  <c r="E560" i="5"/>
  <c r="G560" i="5" l="1"/>
  <c r="E409" i="6" l="1"/>
  <c r="G409" i="6" s="1"/>
  <c r="J409" i="6" s="1"/>
  <c r="E384" i="6" l="1"/>
  <c r="G384" i="6" s="1"/>
  <c r="J384" i="6" s="1"/>
  <c r="E383" i="6" l="1"/>
  <c r="G383" i="6" s="1"/>
  <c r="J383" i="6" s="1"/>
  <c r="J560" i="6" s="1"/>
  <c r="E560" i="6" l="1"/>
  <c r="G560" i="6"/>
</calcChain>
</file>

<file path=xl/sharedStrings.xml><?xml version="1.0" encoding="utf-8"?>
<sst xmlns="http://schemas.openxmlformats.org/spreadsheetml/2006/main" count="3357" uniqueCount="638">
  <si>
    <t>Concepto</t>
  </si>
  <si>
    <t>Presupuesto aprobado</t>
  </si>
  <si>
    <t>Presupuesto modificado</t>
  </si>
  <si>
    <t>Servicios Personales</t>
  </si>
  <si>
    <t>Remuneraciones al Personal de Carácter Permanente</t>
  </si>
  <si>
    <t>Sueldos base al personal permanente</t>
  </si>
  <si>
    <t>Sueldos base al personal de confianza</t>
  </si>
  <si>
    <t>Remuneraciones al Personal de Carácter Transitorio</t>
  </si>
  <si>
    <t>Honorarios asimilables a salarios</t>
  </si>
  <si>
    <t>Sueldos base  al personal eventual</t>
  </si>
  <si>
    <t>Retribuciones por servicios de carácter social</t>
  </si>
  <si>
    <t>Remuneraciones Adicionales y Especiales</t>
  </si>
  <si>
    <t>Primas por años de servicios efectivos prestados</t>
  </si>
  <si>
    <t>Primas de vacaciones, dominicales y aguinaldos</t>
  </si>
  <si>
    <t>Horas extraordinarias</t>
  </si>
  <si>
    <t>Compensaciones</t>
  </si>
  <si>
    <t>Compensaciones fija</t>
  </si>
  <si>
    <t>Seguridad Social</t>
  </si>
  <si>
    <t>Aportaciones de seguridad social</t>
  </si>
  <si>
    <t>Aportaciones  a fondos de vivienda</t>
  </si>
  <si>
    <t>Aportaciones para seguros</t>
  </si>
  <si>
    <t>Otras Prestaciones Sociales y Económicas</t>
  </si>
  <si>
    <t>Cuotas para el fondo de ahorro y Fdo. de trabajo</t>
  </si>
  <si>
    <t>Indemnizaciones</t>
  </si>
  <si>
    <t>Prestaciones cotractuales</t>
  </si>
  <si>
    <t>Apoyos a la capacitación de los servidores públicos</t>
  </si>
  <si>
    <t>Otras prestaciones sociales y económicas</t>
  </si>
  <si>
    <t>Previsiones</t>
  </si>
  <si>
    <t>Previsiones de carácter laboral, economica y de seguridad social</t>
  </si>
  <si>
    <t>Pago de Estímulos a Servidores Públicos</t>
  </si>
  <si>
    <t>Estímulos</t>
  </si>
  <si>
    <t>Recompensas</t>
  </si>
  <si>
    <t>Materiales y Suministros</t>
  </si>
  <si>
    <t>Materiales de Administración, Emisión de Documentos y Artículos Oficiales</t>
  </si>
  <si>
    <t>Materiales, útiles y equipos menores de oficina</t>
  </si>
  <si>
    <t>Materiales y útiles de impresión y reproducción</t>
  </si>
  <si>
    <t>De imprenta</t>
  </si>
  <si>
    <t>Material estadístico y geográfico</t>
  </si>
  <si>
    <t>Materiales, útiles y equipos menores de tecnologías de la información y comunicaciones</t>
  </si>
  <si>
    <t>De computo</t>
  </si>
  <si>
    <t>Material impreso e información digital</t>
  </si>
  <si>
    <t>Material de limpieza</t>
  </si>
  <si>
    <t>Materiales para la identificación de bienes y personas</t>
  </si>
  <si>
    <t>Alimentos y Utensilios</t>
  </si>
  <si>
    <t>Productos alimenticios para personas</t>
  </si>
  <si>
    <t>Agua gaseosa, purificada y hielo</t>
  </si>
  <si>
    <t>Utensilios para el servicio de alimentación</t>
  </si>
  <si>
    <t>Materiales y Artículos de Construcción y de Reparación</t>
  </si>
  <si>
    <t>Productos minerales no metálicos</t>
  </si>
  <si>
    <t>Cemento y productos de concreto</t>
  </si>
  <si>
    <t>Cal, yeso y productos de yeso</t>
  </si>
  <si>
    <t>Madera y productos de madera</t>
  </si>
  <si>
    <t>Vidrio y produtos de vidrio</t>
  </si>
  <si>
    <t>Material eléctrico y electrónico</t>
  </si>
  <si>
    <t>Artículos metálicos para la construcción</t>
  </si>
  <si>
    <t>Materiales complementarios</t>
  </si>
  <si>
    <t>Otros materiales y artículos de construccción y Rep.</t>
  </si>
  <si>
    <t xml:space="preserve">Otros materiales </t>
  </si>
  <si>
    <t>Materiales de señalizacion</t>
  </si>
  <si>
    <t>Productos Quimicos, Farmaceuticos y de Laboratorio</t>
  </si>
  <si>
    <t>Fertilizantes, pesticidas y otros agroquimicos</t>
  </si>
  <si>
    <t>Plaguicidas, abonos y fertilizantes</t>
  </si>
  <si>
    <t>Medicinas y productos farmaceuticos</t>
  </si>
  <si>
    <t>Combustibles, Lubricantes y Aditivos</t>
  </si>
  <si>
    <t>Combustibles, lubricantes y aditivos</t>
  </si>
  <si>
    <t>Combustibles</t>
  </si>
  <si>
    <t>Lubricantes y aditivos</t>
  </si>
  <si>
    <t>Vestuario, Blancos, Prendas de Protección y Artículos Deportivos</t>
  </si>
  <si>
    <t>Vestuario y uniformes</t>
  </si>
  <si>
    <t>Prendas de seguridad y protección personal</t>
  </si>
  <si>
    <t>Artículos deportivos</t>
  </si>
  <si>
    <t>Productos textiles</t>
  </si>
  <si>
    <t>Blancos y otros productos textiles, no de vestuario</t>
  </si>
  <si>
    <t>Materiales y Suministros Para Seguridad</t>
  </si>
  <si>
    <t>Material de seguridad pública</t>
  </si>
  <si>
    <t>Prendas de protección para seguridad pública</t>
  </si>
  <si>
    <t>Herramientas, Refacciones y Accesorios Menores</t>
  </si>
  <si>
    <t>Herramientas menores</t>
  </si>
  <si>
    <t>Refacciones y accesorios menores de edificios</t>
  </si>
  <si>
    <t>Refacc. y Acc. menores de Mob. y Eq. de Admón.</t>
  </si>
  <si>
    <t>Refacc. y Acc. menores de Eq. de cómputo y T.I.</t>
  </si>
  <si>
    <t>Refacc. y Acc. menores de  Eq. de Transporte</t>
  </si>
  <si>
    <t>Refacc. y Acc. menores de Eq. de Seguiridad</t>
  </si>
  <si>
    <t>Refacc. y Acc. menores de Maquinaria y otros equípos</t>
  </si>
  <si>
    <t>Refacc. y Acc. menores de otros bienes muebles</t>
  </si>
  <si>
    <t>Servicios Generales</t>
  </si>
  <si>
    <t>Servicios Básicos</t>
  </si>
  <si>
    <t>Energía eléctrica</t>
  </si>
  <si>
    <t>Alumbrado publico</t>
  </si>
  <si>
    <t>Gas</t>
  </si>
  <si>
    <t>Agua</t>
  </si>
  <si>
    <t>Telefonía tradicional</t>
  </si>
  <si>
    <t>Telefonía celular</t>
  </si>
  <si>
    <t>Servicios de acceso a internet, redes y Proc. Inf.</t>
  </si>
  <si>
    <t>Servicios integrales y otros servicios</t>
  </si>
  <si>
    <t>Servicios de Arrendamiento</t>
  </si>
  <si>
    <t>Arrendamiento de terrenos</t>
  </si>
  <si>
    <t>Arrendamiento de edificios</t>
  </si>
  <si>
    <t>Arrendamiento de mobiliario y Eq. de Admón.</t>
  </si>
  <si>
    <t>Arrendamiento de Eq. de transporte</t>
  </si>
  <si>
    <t>Arrendamiento de Maquinaria, otros Eq. y herramientas</t>
  </si>
  <si>
    <t>Arrendamiento de activos intangibles</t>
  </si>
  <si>
    <t>Arrendamiento financiero</t>
  </si>
  <si>
    <t>Servicios Profesionales, Científicos, Técnicos y Otros Servicios</t>
  </si>
  <si>
    <t>Servicios legales, de contabilidad, Audit. y relacionados</t>
  </si>
  <si>
    <t>Servicios de diseño, arquitectura, ingenieria y Relac.</t>
  </si>
  <si>
    <t>Serv. de consultoría Admva., procesos, técnica y T.I.</t>
  </si>
  <si>
    <t>Servicios de capacitación</t>
  </si>
  <si>
    <t>Servicios de apoyo Admvo, fotocopiado e impresión</t>
  </si>
  <si>
    <t>Servicios de protección y seguridad</t>
  </si>
  <si>
    <t>Servicios de vigilancia</t>
  </si>
  <si>
    <t>Servicios profesionales, científicos y técnicos integrales</t>
  </si>
  <si>
    <t>Servicios Financieros, Bancarios y Comerciales</t>
  </si>
  <si>
    <t>Servicios financieros y bancarios</t>
  </si>
  <si>
    <t>Servicios de recaudación, traslado y custodia de valores</t>
  </si>
  <si>
    <t>Seguros de responsabilidad patrimonial</t>
  </si>
  <si>
    <t>Seguro de bienes patrimoniales</t>
  </si>
  <si>
    <t>Fletes y maniobras</t>
  </si>
  <si>
    <t>Servicios de Instalación, Reparación, Mantenimiento y Conservación</t>
  </si>
  <si>
    <t>Conservación y Mtto. menor de inmuebles</t>
  </si>
  <si>
    <t>Inst., Reparac. y Mtto. de Mob. y Eq. de Admón.</t>
  </si>
  <si>
    <t>Mantenimiento y conservacion de mobiliario y equipo de administracion</t>
  </si>
  <si>
    <t>Inst., Reparac. y Mtto. de Eq. de Cómputo y T.I.</t>
  </si>
  <si>
    <t>Reparac. y Mtto. de Eq. de Transporte</t>
  </si>
  <si>
    <t>Reparac. y Mtto. de Eq. de Defensa y Seguridad</t>
  </si>
  <si>
    <t>Inst., Reparac. y Mtto. de Maquinaria y Herramientas.</t>
  </si>
  <si>
    <t>Servicios de limpieza y manejo de desechos</t>
  </si>
  <si>
    <t>Servicios de jardinería y fumigación</t>
  </si>
  <si>
    <t>Servicios de Comunicación Social y Publicidad.</t>
  </si>
  <si>
    <t>Difusión por radio, televisión y otros medios s/Prog.Gub.</t>
  </si>
  <si>
    <t>Servicios de revelado de fotografías</t>
  </si>
  <si>
    <t>Servicio de creación y difusión de contenidos por internet</t>
  </si>
  <si>
    <t>Otros servicios de información</t>
  </si>
  <si>
    <t>Servicios de Traslado y Viáticos</t>
  </si>
  <si>
    <t>Pasajes aereos</t>
  </si>
  <si>
    <t>Pasajes terrestres</t>
  </si>
  <si>
    <t>Autotransporte</t>
  </si>
  <si>
    <t>Viáticos en el país</t>
  </si>
  <si>
    <t>Viáticos nacionales</t>
  </si>
  <si>
    <t>Otros servicios de traslado y hospedaje</t>
  </si>
  <si>
    <t>Servicios Oficiales</t>
  </si>
  <si>
    <t xml:space="preserve">Gstos de orden social </t>
  </si>
  <si>
    <t>Gastos de representacion</t>
  </si>
  <si>
    <t>Otros Servicios Generales</t>
  </si>
  <si>
    <t>Servicios funerarios y de cementerios</t>
  </si>
  <si>
    <t>Impuestos y Derechos</t>
  </si>
  <si>
    <t>Otros impuestos y Derechos</t>
  </si>
  <si>
    <t>Sentencias y resoluciones por autoridad competente</t>
  </si>
  <si>
    <t>Penas, Multas, Accesorios y Actualizaciones</t>
  </si>
  <si>
    <t>Recargos</t>
  </si>
  <si>
    <t>Actualizaciones de impuestos</t>
  </si>
  <si>
    <t>Otros gastos por responsabilidades</t>
  </si>
  <si>
    <t>Impuesto sobre nóminas y otros que deriven  de una relación laboral</t>
  </si>
  <si>
    <t>Otros servicios generales</t>
  </si>
  <si>
    <t>Descuentos impuesto predial</t>
  </si>
  <si>
    <t>Descuentos agua potable</t>
  </si>
  <si>
    <t>Transferencias, Asignaciones, Subsidios y Otras Ayudas</t>
  </si>
  <si>
    <t>Subsidios y Subvenciones</t>
  </si>
  <si>
    <t>Subsidios a la producción</t>
  </si>
  <si>
    <t>Subsidios a la distribución</t>
  </si>
  <si>
    <t>Subsidios a la inversión</t>
  </si>
  <si>
    <t>Otros subsidios</t>
  </si>
  <si>
    <t>Ayudas Sociales</t>
  </si>
  <si>
    <t>Ayudas sociales a personas</t>
  </si>
  <si>
    <t>Funerales</t>
  </si>
  <si>
    <t>Apoyo a comisarios y delegados</t>
  </si>
  <si>
    <t>Becas y otras ayudas para programas de capacitación</t>
  </si>
  <si>
    <t>Ayudas sociales a instituciones de enseñanza</t>
  </si>
  <si>
    <t>Ayudas sociales a instituciones sin fines de lucro</t>
  </si>
  <si>
    <t>Ayudas sociales a cooperativas</t>
  </si>
  <si>
    <t>Ayuda por desastres naturales y otros</t>
  </si>
  <si>
    <t>Pensiones y Jubilaciones</t>
  </si>
  <si>
    <t>Pensiones</t>
  </si>
  <si>
    <t>Jubilaciones</t>
  </si>
  <si>
    <t>Donativos</t>
  </si>
  <si>
    <t>Donativos a intituciones sin fines de lucro</t>
  </si>
  <si>
    <t>Bienes Muebles, Inmuebles e Intangibles</t>
  </si>
  <si>
    <t>Mobiliario y Equipo de Administración</t>
  </si>
  <si>
    <t>Muebles de oficina y estantería</t>
  </si>
  <si>
    <t>Muebles, excepto de oficina y estantería</t>
  </si>
  <si>
    <t>Equipo de cómputo y de tecnologías de la información</t>
  </si>
  <si>
    <t>Otros mobilidarios y equipos de administración</t>
  </si>
  <si>
    <t>Mobiliario y Equipo Educacional y Recreativo</t>
  </si>
  <si>
    <t>Equipos y aparatos audiovisuales</t>
  </si>
  <si>
    <t>Cámaras fotográficas y de video</t>
  </si>
  <si>
    <t>Otro mobiliario y equipo educacional y recreativo</t>
  </si>
  <si>
    <t>Vehículos y Equipo de Transporte</t>
  </si>
  <si>
    <t>Vehículos y equipo terrestre</t>
  </si>
  <si>
    <t>Carrocerías y remolques</t>
  </si>
  <si>
    <t>Otros equipos de transporte</t>
  </si>
  <si>
    <t>Equipo de Defensa y Seguridad</t>
  </si>
  <si>
    <t>Equipo de defensa y seguridad</t>
  </si>
  <si>
    <t>Maquinaria, Otros Equipos y Herramientas</t>
  </si>
  <si>
    <t>Maquinaria y equipo agropecuario</t>
  </si>
  <si>
    <t>Maquinaria y equipo de construcción</t>
  </si>
  <si>
    <t>Sistemas de aire acondicionado, calefaccion y de refrigeracion industrial y comercial</t>
  </si>
  <si>
    <t xml:space="preserve">Equipo de comunicación y telecomunicacion </t>
  </si>
  <si>
    <t>Herramientas y maquinas-herramientas</t>
  </si>
  <si>
    <t xml:space="preserve">Otros equipos  </t>
  </si>
  <si>
    <t>Bienes Inmuebles</t>
  </si>
  <si>
    <t>Terrenos</t>
  </si>
  <si>
    <t>Viviendas</t>
  </si>
  <si>
    <t>Edificios no residenciales</t>
  </si>
  <si>
    <t>Otros bienes inmuebles</t>
  </si>
  <si>
    <t>Activos Intangibles</t>
  </si>
  <si>
    <t>Software</t>
  </si>
  <si>
    <t>Licencias informáticas e intelectuales</t>
  </si>
  <si>
    <t>Otros activos intangibles</t>
  </si>
  <si>
    <t>Inversión Pública</t>
  </si>
  <si>
    <t>Obra Pública en Bienes de Dominio Público</t>
  </si>
  <si>
    <t>Edificación habitacional</t>
  </si>
  <si>
    <t>Vivienda Digna</t>
  </si>
  <si>
    <t>Edificación no habitacional</t>
  </si>
  <si>
    <t>Constr. de obras para el abastecimiento de agua</t>
  </si>
  <si>
    <t>Div. de terrenos y Constr. de obras de urbanización</t>
  </si>
  <si>
    <t>Agua Potable</t>
  </si>
  <si>
    <t>Drenaje, letrinas y alcantarillado</t>
  </si>
  <si>
    <t>Urbanizacion</t>
  </si>
  <si>
    <t>Construcción de vías de comunicación</t>
  </si>
  <si>
    <t>Otras construcciones de ingeniería civil u obra pesada</t>
  </si>
  <si>
    <t>Instalaciones y equipamiento en construcciones</t>
  </si>
  <si>
    <t>Trabajos de acabados en edificaciones y especializados</t>
  </si>
  <si>
    <t>Obra Pública en Bienes Propios</t>
  </si>
  <si>
    <t>Proyectos Productivos y Acciones de Fomento</t>
  </si>
  <si>
    <t xml:space="preserve">Estudios, formulación y Ev. de proyectos productivos </t>
  </si>
  <si>
    <t>Ejecución de proyectos productivos (otros)</t>
  </si>
  <si>
    <t>Inversiones Financieras y Otras Provisiones</t>
  </si>
  <si>
    <t>Inversiones Para el Fomento de Actividades Productivas.</t>
  </si>
  <si>
    <t>Créditos otorgados al sector social y privado para el fomento de actividades productivas</t>
  </si>
  <si>
    <t>Provisiones para Contingencias y Otras Erogaciones Especiales</t>
  </si>
  <si>
    <t>Contingencias por fenómenos naturales</t>
  </si>
  <si>
    <t>Deuda Pública</t>
  </si>
  <si>
    <t>Amortización de la Deuda Pública</t>
  </si>
  <si>
    <t>Amortización de la deuda interna con instituciones de crédito</t>
  </si>
  <si>
    <t>Amortización de arrendamientos financieros nacionales</t>
  </si>
  <si>
    <t>Intereses de la Deuda Pública</t>
  </si>
  <si>
    <t>Intereses de la deuda interna con instituciones de crédito</t>
  </si>
  <si>
    <t>Intereses por arrendamientos financieros nacionales</t>
  </si>
  <si>
    <t>Comisiones de la Deuda Pública</t>
  </si>
  <si>
    <t>Comisiones de la Deuda Pública Interna</t>
  </si>
  <si>
    <t>Gastos de la Deuda Pública</t>
  </si>
  <si>
    <t>Gastos de la Deuda Pública Interna</t>
  </si>
  <si>
    <t>Costo por Coberturas</t>
  </si>
  <si>
    <t>Costo por coberturas</t>
  </si>
  <si>
    <t>Adeudos de Ejercicios Fiscales Anteriores (Adefas)</t>
  </si>
  <si>
    <t>ADEFAS</t>
  </si>
  <si>
    <t>Sueldos base</t>
  </si>
  <si>
    <t>Sueldos al personal eventual</t>
  </si>
  <si>
    <t>Prima de Vacaciones y Dominical</t>
  </si>
  <si>
    <t>Vacaciones</t>
  </si>
  <si>
    <t>Compensaciones extraordinaria</t>
  </si>
  <si>
    <t>Cuotas Suspeg</t>
  </si>
  <si>
    <t>Bono</t>
  </si>
  <si>
    <t>De fotocopiado</t>
  </si>
  <si>
    <t>De fotografia, cine, gravacion y video (adquisición de material y equipo fotográfico para la verificación y seguimiento de las obras)</t>
  </si>
  <si>
    <t>Materiale y útiles de enseñanza</t>
  </si>
  <si>
    <t>Alimentación de Personas.</t>
  </si>
  <si>
    <t>Cafeteria</t>
  </si>
  <si>
    <t>Pinturas</t>
  </si>
  <si>
    <t>Medicinas y Productos Farmacéuticos.</t>
  </si>
  <si>
    <t>Otros Productos Químicos.</t>
  </si>
  <si>
    <t>Refacciones y Accesorios Menores de Mobiliario y Equipo de Administración, Educacional y Recreativo</t>
  </si>
  <si>
    <t>Refacciones y Accesorios Menores de Equipo de Defensa y Seguridad</t>
  </si>
  <si>
    <t>Servicio de Gas</t>
  </si>
  <si>
    <t>Arrendamiento de Bienes Muebles</t>
  </si>
  <si>
    <t>Servicios de Acopio de Información para la Procuración de Justicia</t>
  </si>
  <si>
    <t>Servicios Medicos</t>
  </si>
  <si>
    <t>Perifoneo</t>
  </si>
  <si>
    <t>Otros</t>
  </si>
  <si>
    <t>Fomento deportivo</t>
  </si>
  <si>
    <t>Desayunos escolares</t>
  </si>
  <si>
    <t>Despensas</t>
  </si>
  <si>
    <t>Nombre del Bien</t>
  </si>
  <si>
    <t xml:space="preserve">Nombre de la Obra </t>
  </si>
  <si>
    <t>Nombre del Proyecto</t>
  </si>
  <si>
    <t>Servicios para la Salud</t>
  </si>
  <si>
    <t>Servicios Profesionales, científicos y técnicos integrales (Gastos Indirectos)</t>
  </si>
  <si>
    <t>Reintegro ISR retenido de más</t>
  </si>
  <si>
    <t>Servicio de agua potable</t>
  </si>
  <si>
    <t>Adefas</t>
  </si>
  <si>
    <t>Liquidaciones e Indemnizaciones</t>
  </si>
  <si>
    <t>Descuentos Transito</t>
  </si>
  <si>
    <t>Descuentos Redondeo</t>
  </si>
  <si>
    <t>ISR Retenciòn Serv Profesionales (2020)</t>
  </si>
  <si>
    <t>Arrendamiento de Maquinaria y Equipo</t>
  </si>
  <si>
    <t>Servicios Topograficos y Otros</t>
  </si>
  <si>
    <t>Mantenimiento y conservacion de maquinaria y eqpo</t>
  </si>
  <si>
    <t>Fomento Cultural</t>
  </si>
  <si>
    <t>Anaqueles</t>
  </si>
  <si>
    <t>COMPUTADORA</t>
  </si>
  <si>
    <t>IMPRESORA</t>
  </si>
  <si>
    <t>EQUIPO DE ULTRASONIDO TERAPEÙTICO ELECTROESTIMULADOR (COMBO)</t>
  </si>
  <si>
    <t>Equipo e Instrumental Médico y de Laboratorio.</t>
  </si>
  <si>
    <t>Equipo Médico y de Laboratorio.</t>
  </si>
  <si>
    <t>Cascos Balisticos</t>
  </si>
  <si>
    <t>Fondo de Aportaciones para la Infraestructura Social Municipal</t>
  </si>
  <si>
    <t>Recursos Fiscales</t>
  </si>
  <si>
    <t>Participaciones Federales</t>
  </si>
  <si>
    <t>Mantenimiento y conservacion de maquinaria y equipo</t>
  </si>
  <si>
    <t>1 COMPUTADORA MARCA DELL CORE 7 3.40 GHZ, MEMORIA RAM 8 GB, WINDOWS 10 PRO, MODELO W11C. 26/01/2023, FACTURA.- CA0612.</t>
  </si>
  <si>
    <t>1 MULTIFUNCIONAL HP SMART TANK 750 AIO/ COLOR BLANCO Y GRIS/ N° DE SERIE: CN2484722P. 23/02/23. FACT.- 1038.</t>
  </si>
  <si>
    <t>1 LAPTOP HP 09LA CI5 8GB 512SD, N.S. 5CD3123TMG. 23/05/23. FACT.- POSE77701393.</t>
  </si>
  <si>
    <t>1 ESCANER EPSON DS-970, 85PPMM 600DPI, COLOR GRIS Y BLANCO. 21/04/23. FACT.- 1240.</t>
  </si>
  <si>
    <t>1 LAPTOP LENOVO AU CI5 8GB 512SD N.S.: SPF43L6ZV. 14/03/23. FACT.- POSM1366614.</t>
  </si>
  <si>
    <t>1 ESCANER EPSON WORK FORCE DS-1630 NS: X2VV030853. 28/03/23. FACT.- 121894.</t>
  </si>
  <si>
    <t>1 MULTIFUNCIONAL BROTHER MFC-L3710CW NS: U65178M2N157836. 28/03/23. FACT.- 121888.</t>
  </si>
  <si>
    <t>MINI SPLIT WHIRLPOOL DE 1 TONELADA A 110V. 23/02/23 FACTURA.- 839.</t>
  </si>
  <si>
    <t>Gastos administrativos predial</t>
  </si>
  <si>
    <t>Laudos Laborales</t>
  </si>
  <si>
    <t>1 VEHICULO</t>
  </si>
  <si>
    <t>1 MOTOCICLETA</t>
  </si>
  <si>
    <t>ELECTRIFICACION RURAL Y DE COLONIAS POBRES</t>
  </si>
  <si>
    <t>Laudos laborales</t>
  </si>
  <si>
    <t xml:space="preserve">Gastos de orden social </t>
  </si>
  <si>
    <t>1 LAPTOP HP DQ5015 CI5 8GB 512SD N.S.: 5CD3416F3N. FACT.- POSM4206932. 24/11/23.</t>
  </si>
  <si>
    <t>1 LAPTOP HP DY5009 CI7 8GB 512SD N.S.: 5CD3393YJJ. 13/1223. FACT.- POSM4337233.</t>
  </si>
  <si>
    <t>1 MULTIFUNCIONAL CANON IMAGECLASS D1620 MONOCROMATICA, LASER NS: 25N46149. 27/12/2023. FACT.- 128709.</t>
  </si>
  <si>
    <t>Maquinaria y Equipo Industrial</t>
  </si>
  <si>
    <t>1 MOTOR HYUNDAI13.1HP FACTURA 7724 FECHA ADQ. 13 OCT 2023</t>
  </si>
  <si>
    <t>1 LAPTOP LENOVO AU CI5 8GB 512SD N.S: SPF4DFRQ1. FACT.- POSM3586265. 05/10/23.</t>
  </si>
  <si>
    <t>1 LAPTOP AIO LENOVO AP7 CI3 8GB 256SD N.S: 197528160849. FACT.- POSE78413770. 14/11/23.</t>
  </si>
  <si>
    <t>1 RADIO PORTATIL KENWOOD, MODELO NX1200NK2, SERIE: C3718601 DIGITAL/ANALOGICO 260C. 5W. 21/12/2023. FACT.- 712.</t>
  </si>
  <si>
    <t>1 RADIO PORTATIL KENWOOD, MODELO NX1200AK2, SERIE: C0813926. ANALOGICO 260C. 5W. 21/12/2023. FACT.- 712.</t>
  </si>
  <si>
    <t>1 RADIO PORTATIL KENWOOD, MODELO NX1200AK2, SERIE: C3510602. ANALOGICO 260C. 5W. 21/12/2023. FACT.- 712.</t>
  </si>
  <si>
    <t>1 RADIO PORTATIL KENWOOD, MODELO NX1200AK2, SERIE: C3516361. ANALOGICO 260C. 5W. 21/12/2023. FACT.- 712.</t>
  </si>
  <si>
    <t>1 SISTEMA DE GRABACIÓN CONTINUA CON UNA, CÁMARA, INSTALACIÓN Y MATERIALES.</t>
  </si>
  <si>
    <t>1 VEHICULO MARCA TOYOTA HILUX D CAB SR 2024, MOTOR DE 2.7 LITROS, 4 CILINDROS GASOLINA, TRANSMISIÓN MANUAL DE 5 VELOCIDADES POTENCIA 164 HP, CAMARA DE GRABACIÓN CONTINUA, DOBLE CABINA BALIZADA. NO. DE SERIE: MR0CX3DD2R1345580 Y NO. DE MOTOR: 2TRB132665.</t>
  </si>
  <si>
    <t>1  VEHICULO MARCA CHEVROLET AVEO 2024, COLOR PLATA METALICO, MOTOR 1.5 LTS., 4 CILINDROS, TRASMISIÓN MANUAL; NO. DE SERIE: LZWPPMGN5RF006323. FACT.- K 000031995. 29/12/2023.</t>
  </si>
  <si>
    <t>1 VEHICULO MARCA CHEVROLET S10 2024, CAB. 2.4X2, MOTOR DE 2.4, GASOLINA (CABINA REGULAR, TRANSMISIÓN MANUAL DE VELOCIDADES, POTENCIA 141 HP 148LB, BALIZADA. NO. SERIE: LSFAM3AB6RA041940. 26/12/2023. FACT.- 1118.</t>
  </si>
  <si>
    <t>DESBROZADORA STIHL FS 460, NS. 782886550200. FACT.-000198. 23/08/2023.</t>
  </si>
  <si>
    <t>PODADORA DE ALTURA TELESCOPICA PROFESIONAL, STIHL HT 105, NS. 41829000914A. FACT.-000198. 23/08/2023.</t>
  </si>
  <si>
    <t>PODADORA DE ALTURA TELESCOPICA PROFESIONAL, STIHL HT 105. FACT.-000198. 23/08/2023.</t>
  </si>
  <si>
    <t>Formato IP-18</t>
  </si>
  <si>
    <t>(Cifras en Pesos)</t>
  </si>
  <si>
    <t>Capítulo</t>
  </si>
  <si>
    <t>Partida Genérica</t>
  </si>
  <si>
    <t>Partida Específica</t>
  </si>
  <si>
    <t>Gastos de orden social y cultural</t>
  </si>
  <si>
    <t>Gratificación Fin de Año (Aguinaldo)</t>
  </si>
  <si>
    <t>Previsiones de Incremento a Personal de Confianza</t>
  </si>
  <si>
    <t>Articulos y Material de oficina</t>
  </si>
  <si>
    <t>Materiales para Impresión y Reprucción</t>
  </si>
  <si>
    <t>Materiales y Ariculos de Limpieza</t>
  </si>
  <si>
    <t>Material de Apoyo Informatico</t>
  </si>
  <si>
    <t>Articulos para el Servicio de Alimentación</t>
  </si>
  <si>
    <t>Material de Ferreteria para Servicio de Alimentación</t>
  </si>
  <si>
    <t>Materias Primas y Materiales de Producción y Comercialización</t>
  </si>
  <si>
    <t xml:space="preserve">  Productos alimenticios, agropecuarios y forestales adquiridos como materia prima</t>
  </si>
  <si>
    <t xml:space="preserve">  Articulos para el servicio de alimentacion</t>
  </si>
  <si>
    <t>Material de Ferreteria para Construcción y Reparación</t>
  </si>
  <si>
    <t>Accesorios y Material eléctrico</t>
  </si>
  <si>
    <t>Productos textiles Adquiridos como Vestuarios y Uniformes</t>
  </si>
  <si>
    <t>Articulos para Seguridad y Protección Personal</t>
  </si>
  <si>
    <t>Productos Textiles</t>
  </si>
  <si>
    <t>Otros Prroductos Textiles</t>
  </si>
  <si>
    <t>Materiales y Accesorios de Seguridad Pública (Cartuchos, Cargadores y Otros)</t>
  </si>
  <si>
    <t xml:space="preserve">  Prendas de protección para seguridad pública y nacional</t>
  </si>
  <si>
    <t>Productos menores de hule para Eqpo. Trasnporte</t>
  </si>
  <si>
    <t>Energia electrica</t>
  </si>
  <si>
    <t xml:space="preserve">  Telefonía tradicional</t>
  </si>
  <si>
    <t>Servicios de acceso de Internet, redes y procesamiento de información</t>
  </si>
  <si>
    <t>Otras Asesorias para la Operación de Programas</t>
  </si>
  <si>
    <t>Servicios de Informatica</t>
  </si>
  <si>
    <t>Servicios relacionados con Certificación de Procesos</t>
  </si>
  <si>
    <t>Capacitación Servidores Publicos</t>
  </si>
  <si>
    <t>Impresiones de Documentos Oficiales</t>
  </si>
  <si>
    <t>Comisiones Bancarias</t>
  </si>
  <si>
    <t xml:space="preserve">  Instalación, reparación y mantenimiento de equipo de cómputo y tecnologías de la información</t>
  </si>
  <si>
    <t xml:space="preserve">  Reparación y mantenimiento de equipo de transporte</t>
  </si>
  <si>
    <t>Difusión por radio, televisión y otros medios de mensajes sobre programas y actividades gubernamentales</t>
  </si>
  <si>
    <t xml:space="preserve">  Viáticos en el país</t>
  </si>
  <si>
    <t>Gastos de Ceremonial</t>
  </si>
  <si>
    <t>Fonsol</t>
  </si>
  <si>
    <t xml:space="preserve">  Erogaciones por resoluciones por autoridad competente (Laudos Laborales)</t>
  </si>
  <si>
    <t>Impuesto sobre nóminas y otros que se deriven de una relación laboral</t>
  </si>
  <si>
    <t>ISR Ejercicios Anteriores</t>
  </si>
  <si>
    <t xml:space="preserve">  Ayudas sociales a instituciones de enseñanza</t>
  </si>
  <si>
    <t xml:space="preserve">  Muebles, excepto de oficina y estantería</t>
  </si>
  <si>
    <t>Mobiliario y Equipo</t>
  </si>
  <si>
    <t>Equipo de Computación</t>
  </si>
  <si>
    <t>Otro Mobiliario y Equipo</t>
  </si>
  <si>
    <t xml:space="preserve">  Equipos y aparatos audiovisuales</t>
  </si>
  <si>
    <t xml:space="preserve">  Vehículos y equipo terrestre</t>
  </si>
  <si>
    <t xml:space="preserve">  Equipo de defensa y seguridad</t>
  </si>
  <si>
    <t xml:space="preserve">  Otros servicios de traslado y hospedaje</t>
  </si>
  <si>
    <t>Equipo de Comunicación</t>
  </si>
  <si>
    <t>Maquinaria y equipo Agropecuario</t>
  </si>
  <si>
    <t>ISR Retenciòn Serv Profesionales</t>
  </si>
  <si>
    <t>Infraestructura Básica del Sector  Educativo</t>
  </si>
  <si>
    <t xml:space="preserve">Infraestructura Básica del Sector Salud </t>
  </si>
  <si>
    <t>CONSTRUCCIÓN DE MURO DE CONTENSIÓN EN ESCUELA SECUNDARIA JUAN B. SALAZAR EN LA LOCALIDAD DE ALCOZAUCA, MUNICIPIO DE ALCOZAUCA DE GUERRERO, GUERRERO</t>
  </si>
  <si>
    <t>CONSTRUCCIÓN DE UN AULA EN ESCUELA PRIMARIA LUCERO DE LA MAÑANA CCT 12DPB0772N, DE LA COL. CRUZ VERDE EN ALCOZAUCA, MUNICIPIO DE ALCOZAUCA DE GUERRERO, GUERRERO</t>
  </si>
  <si>
    <t>CONSTRUCCIÓN DE CANAL DE AGUA PLUVIAL EN EL INTERNADO DE EDUCACIÓN PRIMARIA "VICENTE GUERRERO" CCT 12DC10003N EN ALCOZAUCA, MUNICIPIO DE ALCOZAUCA DE GUERRERO, GUERRERO</t>
  </si>
  <si>
    <t>REHABILITACIÓN DE UN AULA EN JARDIN DE NIÑOS "FRANCISCO G. SALAZAR" CCT 12DCC0823Z, DE LA COL. CRUZ VERDE EN ALCOZAUCA, MUNICIPIO DE ALCOZAUCA DE GUERRERO, GUERRERO</t>
  </si>
  <si>
    <t>CONSTRUCCIÓN DE 2 AULAS EN ESCUELA PRIMARIA LAZARO CARDENAS CCT 12DPB0409O, EN LA LOCALIDAD DE ACAMETLA, MUNICIPIO DE ALCOZAUCA DE GUERRERO, GUERRERO</t>
  </si>
  <si>
    <t>CONSTRUCCIÓN DE 1 AULA EN ESCUELA JARDIN DE NIÑOS NICOLAS BRAVO CCT 12DCC0646L, EN LA LOCALIDAD DE ACAMETLA, MUNICIPIO DE ALCOZAUCA DE GUERRERO, GUERRERO</t>
  </si>
  <si>
    <t>CONSTRUCCIÓN DE 2 AULAS EN ESCUELA TELESECUNDARIA CHICHÉN ITZÁ CCT 12DTV0414Z EN ALMOLONGA DE OCAMPO, MUNICIPIO DE ALCOZAUCA DE GUERRERO, GUERRERO</t>
  </si>
  <si>
    <t>CONSTRUCCIÓN DE TECHADO EN ÁREA DE IMPARTICIÓN DE EDUCACIÓN FÍSICA  EN LA SECUNDARIA JOSÉ VASCONCELOS CCT 12DTV0851Z, EN LA LOCALIDAD DE CUYUXTLAHUAC, MUNICIPIO DE ALCOZAUCA DE GUERRERO, GUERRERO</t>
  </si>
  <si>
    <t>CONSTRUCCIÓN DE TECHADO EN ÁREA DE IMPARTICIÓN DE EDUCACIÓN FÍSICA  EN TELEBACHILLERATO  COMUNITARIO No. 143, CCT 12ETK0143R, EN LA LOCALIDAD DE CUYUXTLAHUAC, MUNICIPIO DE ALCOZAUCA DE GUERRERO, GUERRERO</t>
  </si>
  <si>
    <t>CONSTRUCCIÓN DE 2 AULAS EN CEPI EL PRINCIPIO DEL SABER CCT 12DCC04466N, EN LA LOCALIDAD DE  LOMAZOYATL, MUNICIPIO DE ALCOZAUCA DE GUERRERO, GUERRERO</t>
  </si>
  <si>
    <t>CONSTRUCCIÓN DE TECHADO EN ÁREA DE IMPARTICIÓN DE EDUCACIÓN FÍSICA  EN LA ESCUELA SECUNDARIA IGNACIO MANUEL ALTAMIRANO CCT 12ETV0883R, EN LA LOCALIDAD DE LOMAZOYATL, MUNICIPIO DE ALCOZAUCA DE GUERRERO, GUERRERO</t>
  </si>
  <si>
    <t>CONSTRUCCIÓN DE TECHADO EN ÁREA DE IMPARTICIÓN DE EDUCACIÓN FÍSICA  EN LA ESCUELA PRIMARIA DE JOSÉ MARIA MORELOS CCT 12DPB0380Z, EN LA LOCALIDAD DE SAN MIGUEL EL GRANDE, MUNICIPIO DE ALCOZAUCA DE GUERRERO, GUERRERO</t>
  </si>
  <si>
    <t>CONSTRUCCIÓN DE TECHADO EN ÁREA DE IMPARTICIÓN DE EDUCACIÓN FÍSICA  EN LA ESCUELA PRIMARIA DE JUAN ALVAREZ CCT 12DPB1264Q DE LA COL. SAN ANTONIO, EN LA LOCALIDAD DE SAN MIGUEL EL GRANDE, MUNICIPIO DE ALCOZAUCA DE GUERRERO, GUERRERO</t>
  </si>
  <si>
    <t>CONSTRUCCIÓN DE TECHADO EN ÁREA DE IMPARTICIÓN DE EDUCACIÓN FÍSICA  EN LA ESCUELA TELEBACHILLERATO COMUNITARIO NO 17 CCT 1212ETK0017U, EN LA LOCALIDAD DE TLAHUAPA, MUNICIPIO DE ALCOZAUCA DE GUERRERO, GUERRERO</t>
  </si>
  <si>
    <t>CONSTRUCCIÓN DE BARDA PERIMETRAL EN LA ESC. PRIMARIA "ADOLFO LOPEZ MATEOS" CCT 12DPB0433O, EN LA LOCALIDAD DE SAN VICENTE ZOYATLAN, MUNICIPIO DE ALCOZAUCA DE GUERRERO, GUERRERO</t>
  </si>
  <si>
    <t>CONSTRUCCIÓN DE 1 AULAS EN CEPI "30 DE ABRIL" CCT 12OCC0868V, EN LA LOCALIDAD DE  EL GITANO, MUNICIPIO DE ALCOZAUCA DE GUERRERO, GUERRERO</t>
  </si>
  <si>
    <t>REHABILITACIÓN DE AULAS EN PRIMARIA "LAZARO CARDENAS" CCT 12DPB0506Q, EN LA LOCALIDAD DE MELCHOR OCAMPO, MUNICIPIO DE ALCOZAUCA DE GUERRERO, GUERRERO</t>
  </si>
  <si>
    <t>REHABILITACIÓN DE AULAS EN CEPI "LOS DERECHOS DEL NIÑO" CCT 12DCC0089P, EN LA LOCALIDAD DE MELCHOR OCAMPO, MUNICIPIO DE ALCOZAUCA DE GUERRERO, GUERRERO</t>
  </si>
  <si>
    <t>CONSTRUCCIÓN DE 2 AULAS EN ESCUELA PRIMARIA "EMILIANO ZAPATA" CCT 12DPB0435M, EN LA LOCALIDAD DE XOCHAPA, MUNICIPIO DE ALCOZAUCA DE GUERRERO, GUERRERO</t>
  </si>
  <si>
    <t>CONSTRUCCIÓN DE TECHADO EN ÁREA DE IMPARTICIÓN DE EDUCACIÓN FÍSICA EN ESCUELA SECUNDARIA "SEBASTIAN LERDO DE TEJADA" CCT 12DST0213P, EN LA LOCALIDAD DE XOCHAPA, MUNICIPIO DE ALCOZAUCA DE GUERRERO, GUERRERO</t>
  </si>
  <si>
    <t>CONSTRUCCIÓN DE CASA DE SALUD EN LA LOCALIDAD DE ALMOLONGA, MUNICIPIO DE ALCOZAUCA DE GUERRERO, GUERRERO</t>
  </si>
  <si>
    <t>AMPLIACIÓN DE LINEA DE CONDUCCIÓN DE AGUA POTABLE EN ALCOZAUCA EN LA LOCALIDAD DE ALCOZAUCA, MUNICIPIO DE ALCOZAUCA DE GUERRERO, GUERRERO</t>
  </si>
  <si>
    <t>REHABILITACIÓN DE SISTEMA DE AGUA POTABLE EN LA COL. CRUZ VERDE EN LA LOCALIDAD DE ALCOZAUCA, MUNICIPIO DE ALCOZAUCA DE GUERRERO, GUERRERO</t>
  </si>
  <si>
    <t>AMPLIACIÓN DE LINEA DE CONDUCCIÓN Y CONSTRUCCIÓN DE TANQUE PARA AGUA POTABLE EN LA LOCALIDAD DE AHUEJUTLA, MUNICIPIO DE ALCOZAUCA DE GUERRERO</t>
  </si>
  <si>
    <t>AMPLIACIÓN DE LA LINEA DE CONDUCCIÓN DE AGUA POTABLE Y TANQUE DE AGUA EN LA LOCALIDAD DE CERRO AZUL, MUNICIPIO DE ALCOZAUCA DE GUERRERO</t>
  </si>
  <si>
    <t>REHABILITACIÓN DE LA SISTEMA DE DE AGUA POTABLE Y TANQUE DE AGUA EN LA LOCALIDAD DE LOMAZOYATL, MUNICIPIO DE ALCOZAUCA DE GUERRERO</t>
  </si>
  <si>
    <t>AMPLIACIÓN DE LINEA DE DISTRIBUCIÓN Y POZO PROFUNDO PARA AGUA POTABLE EN SAN JOSÉ LAGUNAS, MUNICIPIO DE ALCOZAUCA DE GUERRERO, GUERRERO</t>
  </si>
  <si>
    <t>CONSTRUCCIÓN DE CISTERNA (POSO ARTESANAL) EN LA COMISARIA DE SAN JOSÉ, MUNICIPIO DE ALCOZAUCA DE GUERRERO, GUERRERO</t>
  </si>
  <si>
    <t>REHABILITACIÓN DE SISTEMA DE AGUA POTABLE EN LA LOCALIDAD DE XONACATLAN, MUNICIPIO DE ALCOZAUCA DE GUERRERO, GUERRERO</t>
  </si>
  <si>
    <t>REHABILITACIÓN DE LA SISTEMA DE DE AGUA POTABLE EN LA COL. LOMA BONITA, MUNICIPIO DE ALCOZAUCA DE GUERRERO</t>
  </si>
  <si>
    <t>REHABILITACIÓN DE LA SISTEMA DE DE AGUA POTABLE EN SAN MIGUELITO, MUNICIPIO DE ALCOZAUCA DE GUERRERO</t>
  </si>
  <si>
    <t>CONSTRUCCIÓN ALCANTARILLA PLUVIAL Y APERTURA DE CALLE EN BORDO DE LA LOCALIDAD DE ALCOZAUCA, MUNICIPIO DE ALCOZAUCA DE GUERRERO, GUERRERO</t>
  </si>
  <si>
    <t>CONSTRUCCIÓN DE ALCANTARILLA PLUVIAL, EN LA LOCALIDAD DE CUYUXTLAHUAC MUNICIPIO DE ALCOZAUCA DE GUERRERO, GUERRERO</t>
  </si>
  <si>
    <t>CONSTRUCCIÓN DE ALCANTARILLAS PLUVIALES EN COL. SAN FRANCISCO, EN LA LOCALIDAD DE XOCHAPA MUNICIPIO DE ALCOZAUCA DE GUERRERO, GUERRERO</t>
  </si>
  <si>
    <t>CONSTRUCCIÓN DE ALCANTARILLAS PLUVIALES EN LA LOCALIDAD DE NUEVO ZARAGOZA, MUNICIPIO DE ALCOZAUCA DE GUERRERO, GUERRERO</t>
  </si>
  <si>
    <t>CONTRUCCIÓN DE ALCANTARILLA PLUVIAL  EN EL CAMINO CRUCERO SAN JOSÉ LAGUNAS - AHUEJUTLA, EN LA LOCALIDAD DE  SAN JOSÉ LAGUNAS, MUNICIPIO DE ALCOZAUCA DE GUERRERO, GUERRERO</t>
  </si>
  <si>
    <t>CONTRUCCIÓN DE ALCANTARILLADO PLUVIAL  EN LA LOCALIDAD DE SAN VICENTE ZOYATLAN, MUNICIPIO DE ALCOZAUCA DE GUERRERO, GUERRERO</t>
  </si>
  <si>
    <t>INTRODUCCIÓN DE DRENAJE SANITARIO Y AGUA POTABLE EN LA LOCALIDAD DE CHIMALTEPEC, MUNICIPIO DE ALCOZAUCA DE GUERRERO, GUERRERO</t>
  </si>
  <si>
    <t>REHABILITACIÓN DE LINEA DE DRENAJE SANITARIO EN LA COLONIA RÍO DEL PALMAR EN LA LOCALIDAD DE SAN VICENTE ZOYATLAN, MUNICIPIO DE ALCOZAUCA DE GUERRERO, GUERRERO</t>
  </si>
  <si>
    <t>REHABILITACIÓN DE LA RED DE DRENAJE SANITARIO EN LA LOCALIDAD DE TLAHUAPA, MUNICIPIO DE ALCOZAUCA DE GUERRERO</t>
  </si>
  <si>
    <t>MANTENIMIENTO DEL CAMINO CRUCERO SAN JOSE LAGUNAS- AHUEJUTLA, EN LA LOCALIDAD DE  AHUEJUTLA, MUNICIPIO DE ALCOZAUCA DE GUERRERO, GUERRERO</t>
  </si>
  <si>
    <t>REHABILITACIÓN DEL CAMINO RURAL BUENA VISTA - LA JOYA EN LA LOCALIDAD DE BUENA VISTA, MUNICIPIO DE ALCOZAUCA DE GUERRERO, GUERRERO</t>
  </si>
  <si>
    <t>REHABILITACIÓN DEL CAMINO RURAL ALCOZAUCA - CERRO AZUL EN LA LOCALIDAD DE CERRO AZUL, MUNICIPIO DE ALCOZAUCA DE GUERRERO, GUERRERO</t>
  </si>
  <si>
    <t>REHABILITACIÓN DEL CAMINO RURAL  CUYUXTLAHUAC - ALCOZAUCA, EN LA LOCALIDAD DE CUYUXTLAHUAC, MUNICIPIO DE ALCOZAUCA DE GUERRERO, GUERRERO</t>
  </si>
  <si>
    <t>REHABILITACIÓN DEL CAMINO RURAL  CUYUXTLAHUAC - LIMITES LUZ DE JUAREZ, EN LA LOCALIDAD DE CUYUXTLAHUAC, MUNICIPIO DE ALCOZAUCA DE GUERRERO, GUERRERO</t>
  </si>
  <si>
    <t>REHABILITACIÓN DEL CAMINO RURAL  AMAPILCA - CRUCERO CUYUXTLAHUAC - CRUZ FANDANGO, EN LA LOCALIDAD DE CUYUXTLAHUAC, MUNICIPIO DE ALCOZAUCA DE GUERRERO, GUERRERO</t>
  </si>
  <si>
    <t>REHABILITACIÓN DEL CAMINO RURAL COL. EL ZAPOTE - IXCUINATOYAC EN LA LOCALIDAD DE IXCUINATOYAC, MUNICIPIO DE ALCOZAUCA DE GUERRERO, GUERRERO</t>
  </si>
  <si>
    <t>MANTENIMIENTO DE CAMINO ARTESANAL EN CRUCERO XOCHAPA A MELCHOR OCAMPO, MUNICIPIO DE ALCOZAUCA DE GUERRERO, GUERRERO</t>
  </si>
  <si>
    <t>REHABILITACIÓN DEL CAMINO RURAL XONACATLAN-CAMINO A STA CRUZ EN LA LOCALIDAD DE XONACATLAN, MUNICIPIO DE ALCOZAUCA DE GUERRERO, GUERRERO</t>
  </si>
  <si>
    <t>REHABILITACIÓN DEL CAMINO RURAL ZOYATLAN - CRUZ VERDE EN LA LOCALIDAD DE SAN VICENTE ZOYATLAN, MUNICIPIO DE ALCOZAUCA DE GUERRERO, GUERRERO</t>
  </si>
  <si>
    <t>CONSTRUCCIÓN DE COMEDOR PÚBLICO EN LA COL. PLAN DE SAN MIGUEL DE LA LOCALIDAD DE ALMOLONGA, MUNICIPIO DE ALCOZAUCA DE GUERRERO, GUERRERO</t>
  </si>
  <si>
    <t>CONSTRUCCIÓN DE COMEDOR PÚBLICO  EN LA LOCALIDAD DE CHIMALTEPEC, MUNICIPIO DE ALCOZAUCA DE GUERRERO, GUERRERO</t>
  </si>
  <si>
    <t>MANTENIMIENTO DE COMEDOR PUBLICO EN LA LOCALIDAD DE BUENA VISTA, MUNICIPIO DE ALCOZAUCA DE GUERRERO, GUERRERO</t>
  </si>
  <si>
    <t>CONTRUCCIÓN DE COMEDOR PÚBLICO DE LA LOCALIDAD DE MELCHOR OCAMPO 1RA ET., MUNICIPIO DE ALCOZAUCA DE GUERRERO, GUERRERO</t>
  </si>
  <si>
    <t>REHABILITACIÓN DEL CAMINO RURAL AMAPILCA LIMITES LUZ DE JUAREZ EN LA LOCALIDAD DE AMAPILCA, MUNICIPIO DE ALCOZAUCA DE GUERRERO, GUERRERO</t>
  </si>
  <si>
    <t>REHABILITACIÓN DEL CAMINO RURAL SAN JOSÉ LAGUNAS - LIMITES ALPOYECANCINGO EN LA LOCALIDAD DE SAN JOSÉ LAGUNAS, MUNICIPIO DE ALCOZAUCA DE GUERRERO, GUERRERO</t>
  </si>
  <si>
    <t>REHABILITACIÓN DE CAMINO RURAL DE SAN ANTONIO-SAN MIGUEL EL GRANDE-LOMA BONITA EN LA LOCALIDAD DE SAN MIGUEL EL GRANDE, MUNICIPIO DE ALCOZAUCA DE GUERRERO, GUERRERO</t>
  </si>
  <si>
    <t>CONSTRUCCIÓN DE CAMINO 1 EN LA LOCALIDAD DE SAN MIGUEL EL GRANDE, MUNICIPIO DE ALCOZAUCA DE GUERRERO, GUERRERO</t>
  </si>
  <si>
    <t>CONSTRUCCIÓN DE CAMINO 2 EN LA LOCALIDAD DE SAN MIGUEL EL GRANDE, MUNICIPIO DE ALCOZAUCA DE GUERRERO, GUERRERO</t>
  </si>
  <si>
    <t>CONSTRUCCIÓN DE COMEDOR PÚBLICO DE LA LOCALIDAD DE NUEVO ZARAGOZA, MUNICIPIO DE ALCOZAUCA DE GUERRERO, GUERRERO</t>
  </si>
  <si>
    <t>REHABILITACIÓN DE PAVIMENTO DE CONCRETO DE CALLES EN LA LOCALIDAD DE ALCOZAUCA, MUNICIPIO DE ALCOZAUCA DE GUERRERO, GUERRERO</t>
  </si>
  <si>
    <t xml:space="preserve">REHABILITACIÓN DE ESPACIO PÚBLICO MULTIDEPORTIVO EN LA LOCALIDAD DE ALCOZAUCA, MUNICIPIO DE ALCOZAUCA DE GUERRERO, GUERRERO </t>
  </si>
  <si>
    <t xml:space="preserve">REHABILITACIÓN DE PLAZA CIVICA EN LA COL. CENTRO DE LA LOCALIDAD DE ALCOZAUCA, MUNICIPIO DE ALCOZAUCA DE GUERRERO, GUERRERO </t>
  </si>
  <si>
    <t>CONSTRUCCIÓN DE MURO DE CONTENSION Y PAVIMENTACIÓN EN LA CALLE ESTRELLA DE LA LOCALIDAD DE ALCOZAUCA, MUNICIPIO DE ALCOZAUCA DE GUERRERO, GUERRERO</t>
  </si>
  <si>
    <t>CONSTRUCCIÓN DE MURO DE GAVIÓN DE PROTECCIÓN EN BORDO DE LA LOCALIDAD DE ALCOZAUCA, MUNICIPIO DE ALCOZAUCA DE GUERRERO, GUERRERO</t>
  </si>
  <si>
    <t xml:space="preserve">PAVIMENTACIÓN DE CALLE DEL MERCADO EN LA LOCALIDAD DE ALCOZAUCA, MUNICIPIO DE ALCOZAUCA DE GUERRERO, GUERRERO </t>
  </si>
  <si>
    <t>REHABILITACIÓN DE CANCHA DEPORTIVA DE FUT 7 EN LA LOCALIDAD DE ALCOZAUCA, MUNICIPIO DE ALCOZAUCA DE GUERRERO, GUERRERO</t>
  </si>
  <si>
    <t>PAVIMENTACIÓN DE CALLE PRINCIPAL EN LA LOCALIDAD DE ACAMETLA, MUNICIPIO DE ALCOZAUCA DE GUERRERO, GUERRERO</t>
  </si>
  <si>
    <t>PAVIMENTACIÓN DE CALLE PRINCIPAL EN LA LOCALIDAD DE ALTAMIRA, MUNICIPIO DE ALCOZAUCA DE GUERRERO, GUERRERO</t>
  </si>
  <si>
    <t>CONSTRUCCIÓN DE MURO DE CONTENSIÓN EN LA LOCALIDAD DE AMAPILCA, MUNICIPIO DE ALCOZAUCA DE GUERRERO, GUERRERO</t>
  </si>
  <si>
    <t>APERTURA DE CAMINO BUENA VISTA - ENTRONQUE TLAHUAPA-RIO FRIO 1ERA ETAPA EN LA LOCALIDAD DE BUENA VISTA, MUNICIPIO DE ALCOZAUCA DE GUERRERO, GUERRERO</t>
  </si>
  <si>
    <t>PAVIMENTACIÓN DE CALLE  EN LA LOCALIDAD DE CUYUXTLAHUAC, MUNICIPIO DE ALCOZAUCA DE GUERRERO, GUERRERO</t>
  </si>
  <si>
    <t>PAVIMENTACIÓN DE CALLE DEL PANTEÓN EN LA LOCALIDAD DE CERRO AZUL, MUNICIPIO DE ALCOZAUCA DE GUERRERO, GUERRERO</t>
  </si>
  <si>
    <t>CONSTRUCCIÓN DE ESPACIO PÚBLICO MULTIDEPORTIVO EN LA LOCALIDAD DE IXCUINATOYAC, MUNICIPIO DE ALCOZAUCA DE GUERRERO, GUERRERO</t>
  </si>
  <si>
    <t>CONSTRUCCIÓN DE CANCHA PÚBLICA EN LA LOCALIDAD DE IXCUINATOYAC, MUNICIPIO DE ALCOZAUCA DE GUERRERO, GUERRERO</t>
  </si>
  <si>
    <t>PAVIMENTACIÓN DE CALLE PRINCIPAL EN LA LOCALIDAD DE LOMAZOYATL, MUNICIPIO DE ALCOZAUCA DE GUERRERO, GUERRERO</t>
  </si>
  <si>
    <t>CONSTRUCCIÓN DE TECHADO EN ESPACIO MULTIDEPORTIVO Y BIENES PÚBLICOS  EN LA LOCALIDAD DE MELCHOR OCAMPO, MUNICIPIO DE ALCOZAUCA DE GUERRERO, GUERRERO</t>
  </si>
  <si>
    <t>CONSTRUCCIÓN DE ESPACIO PÚBLICO MULTIDEPORTIVO EN LA LOCALIDAD DE TLAHUAPA, MUNICIPIO DE ALCOZAUCA DE GUERRERO, GUERRERO</t>
  </si>
  <si>
    <t>PAVIMENTACIÓN DE CALLE DEL BACHILLERES EN LA LOCALIDAD DE XOCHAPA, MUNICIPIO DE ALCOZAUCA DE GUERRERO, GUERRERO</t>
  </si>
  <si>
    <t>PAVIMENTACIÓN DE CALLE EN LA EN LA LOCALIDAD DE SAN MARTÍN, MUNICIPIO DE ALCOZAUCA DE GUERRERO, GUERRERO</t>
  </si>
  <si>
    <t>PAVIMENTACIÓN DE CALLE EN LA COLONIA SAN VICENTE EN LA LOCALIDAD DE SAN VICENTE ZOYATLAN, MUNICIPIO DE ALCOZAUCA DE GUERRERO, GUERRERO</t>
  </si>
  <si>
    <t>PAVIMENTACIÓN DE CALLE EN LA COLONIA EL NICHO EN LA LOCALIDAD DE SAN VICENTE ZOYATLAN, MUNICIPIO DE ALCOZAUCA DE GUERRERO, GUERRERO</t>
  </si>
  <si>
    <t>PAVIMENTACIÓN DE CALLE EN LA COLONIA EL ARENAL EN LA LOCALIDAD DE SAN VICENTE ZOYATLAN, MUNICIPIO DE ALCOZAUCA DE GUERRERO, GUERRERO</t>
  </si>
  <si>
    <t>CONSTRUCCIÓN DE TECHADO EN ESPACIO MULTIDEPORTIVO Y BIENES PÚBLICOS  EN LA COLONIA RIO DEL PALMAR EN LA LOCALIDAD DE SAN VICENTE ZOYATLAN, MUNICIPIO DE ALCOZAUCA DE GUERRERO, GUERRERO</t>
  </si>
  <si>
    <t>CONSTRUCCIÓN DE TECHADO EN ESPACIO MULTIDEPORTIVO Y BIENES PÚBLICOS  EN LA LOCALIDAD DE PETLACALANCINGO, MUNICIPIO DE ALCOZAUCA DE GUERRERO, GUERRERO</t>
  </si>
  <si>
    <t>MANTENIMIENTO DE CAMINO RURAL CRUCERO XOCHAPA - MELCHOR OCAMPO, EN LA LOCALIDAD DE MELCHOR OCAMPO.MUNICIPIO DE ALCOZAUCA DE GUERRERO, GUERRERO.</t>
  </si>
  <si>
    <t>PAVIMENTACIÓN CON CONCRETO HIDRÁULICO EN CALLE PRINCIPAL DE LA LOCALIDAD DE ALTAMIRA, EN EL MUNICIPIO DE ALCOZAUCA DE GUERRERO, GUERRERO.</t>
  </si>
  <si>
    <t>PAVIMENTACIÓN DE CALLE DE ACCESO A BACHILLERES EN LA LOCALIDAD DE XOCHAPA, MUNICIPIO DE ALCOZAUCA DE GUERRERO, GUERRERO</t>
  </si>
  <si>
    <t>AMPLIACIÓN DE CAMINO DE ACCESO PETLACANCINGO - E.C. TLAPA -METLATONOC, EN LA LOCALIDAD DE PETLACALANCINGO, MUNICIPIO DE ALCOZAUCA DE GUERRERO, GUERRERO.</t>
  </si>
  <si>
    <t>AMPLIACIÓN DE DRENAJE SANITARIO EN CALLE SIN COLONIA RIO DEL PALMAR DE LA LOCALIDAD DE SAN VICENTE ZOYATLAN MUNICIPIO DE ALCOZAUCA DE GUERRERO</t>
  </si>
  <si>
    <t>CONSTRUCCION DE TECHADO EN AREA DE USOS MULTIPLES EN LA ESCUELA PRIMARIA DE JUAN ALVAREZ CCT  12DPB1264Q DE LA COL. SAN ANTONIO, EN LA LOCALIDAD DE SAN MIGUEL EL GRANDE, MUNICIPIO DE ALCOZAUCA DE GUERRERO, GUERRERO.</t>
  </si>
  <si>
    <t>CONSTRUCCION DE MURO DE CONTENCION Y PAVIMENTACION EN  LA CALLE ESTRELLA EN LA COLONIA GUADALUPE DE LA LOCALIDAD DE ALCOZAUCA, MUNICIPIO DE ALCOZAUCA DE GUERRERO, GUERRERO.</t>
  </si>
  <si>
    <t>CONSTRUCCION ALCANTARILLA PLUVIAL Y APERTURA DE CAMINO EN EL LIBRAMIENTO EL BORDO DE LA LOCALIDAD DE ALCOZAUCA MUNICIPIO DE ALCOZAUCA DE GUERRERO,</t>
  </si>
  <si>
    <t>PAVIMENTACIÓN DE CALLE JUQUILA EN LA COLONIA SAN VICENTE EN LA LOCALIDAD DE SAN VICENTE ZOYATLAN, MUNICIPIO DE ALCOZAUCA DE GUERRERO.GUERRERO.</t>
  </si>
  <si>
    <t>CONSTRUCCION DE TECHADO EN AREA DE USOS MUL TIPLES EN LA SECUNDARIA JOSE VASCONCELOS CCT 12DTV0851Z, EN LA LOCALIDAD DE CUYUXTLAHUAC, MUNICIPIO DE ALCOZAUCA DE GUERRERO, GUERRERO.</t>
  </si>
  <si>
    <t>CONSTRUCCIÓN DE CAMINOS EN LA COLONIA SAN ANTONIO Y SAN MIGUEL EL GRANDE, EN LA LOCALIDAD DE SAN MIGUEL EL GRANDE, MUNICIPIO DE ALCOZAUCA DE GUERRERO, GUERRERO</t>
  </si>
  <si>
    <t>CONSTRUCCION DE DISPENSARIO MEDICO EN LA LOCAUDAD DE ALMOLONGA DE OCAMPO (ALMOLONGA),  MUNIOPIO DE ALCOZAUCA DE GUERRERO, GUERRERO.</t>
  </si>
  <si>
    <t>REHABILITACIÓN DE CANCHAS (ESPACIOS MUL TIDEPORTIVOS) EN EL CENTRO DE LA LOCALIDAD DE ALCOZAUCA, MUNICIPIO DE ALCOZAUCA DE GUERRERO, GUERRERO.</t>
  </si>
  <si>
    <t>MANTENIMIENTO DE LAS INSTALACIONES DEL H. AYUNTAMIENTO MUNICIPAL DE ALCOZAUCA, MUNICIPIO DE ALCOZAUCA DE GUERRERO</t>
  </si>
  <si>
    <t>Ampliación / Reducción</t>
  </si>
  <si>
    <t>Devengado</t>
  </si>
  <si>
    <t>Pagado</t>
  </si>
  <si>
    <t>Subejercicio</t>
  </si>
  <si>
    <t>Estado Analítico del Ejercicio del Presupuesto de Egresos</t>
  </si>
  <si>
    <t>3= (1+2)</t>
  </si>
  <si>
    <t>6= (3 - 4)</t>
  </si>
  <si>
    <t>Aprobado</t>
  </si>
  <si>
    <t>Modificado</t>
  </si>
  <si>
    <t>Egresos</t>
  </si>
  <si>
    <t>Municipio de Alcozauca de Guerrero, Guerrero</t>
  </si>
  <si>
    <t>Clasificación por Objeto del Gasto</t>
  </si>
  <si>
    <t>Del 1 de enero al 30 de junio de 2025</t>
  </si>
  <si>
    <t>Consolidado</t>
  </si>
  <si>
    <t>Fondo de Aportaciones para el Fortalecimiento de los Municipios</t>
  </si>
  <si>
    <t>Articulos Automotrices Menores</t>
  </si>
  <si>
    <t>Intereses por Creditos a CP</t>
  </si>
  <si>
    <t xml:space="preserve">  Seguros y Fianzas</t>
  </si>
  <si>
    <t>Otros equipos de Comunicación</t>
  </si>
  <si>
    <t>Otros Equipos y Herramientas</t>
  </si>
  <si>
    <t xml:space="preserve">  Sistemas de aire acondicionado, calefacción y de refrigeración industrial y comercial</t>
  </si>
  <si>
    <t>Aparatos e Instrumentos de Comunicación y Telecomunicaciones</t>
  </si>
  <si>
    <t>Productos textiles para seguridad y protección personal</t>
  </si>
  <si>
    <t>Accesorios y Materiales Menores</t>
  </si>
  <si>
    <t>Formato IP-09</t>
  </si>
  <si>
    <t>Del 1 de enero al 30 de junio 2026</t>
  </si>
  <si>
    <t>Sueldos, Aguinaldo y otros del Ejercio Anterior</t>
  </si>
  <si>
    <t>Sistemas de aire acondicionado, calefacción y de refrigeración industrial y comercial</t>
  </si>
  <si>
    <t>Materiales, accesorios y suministros médicos</t>
  </si>
  <si>
    <t xml:space="preserve">Refacciones y accesorios menores de equipo de cómputo y tecnologías de la información
</t>
  </si>
  <si>
    <t>Equipo médico y de laboratorio</t>
  </si>
  <si>
    <t>Equipos de generación eléctrica, aparatos y accesorios eléctricos</t>
  </si>
  <si>
    <t>MANTENIMIENTO DE RELLENO SANITARIO EN EL PARAJE MINIYA DE LA LOCALIDAD DE ALCOZAUCA, MUNICIPIO DE ALCOZAUCA DE GUERRERO, GUERRERO</t>
  </si>
  <si>
    <t>REHABILITACIÓN DE ALUMBRADO PÚBLICO EN LA LOCALIDAD DE SAN VICENTE ZOYATLAN, MUNICIPIO DE ALCOZAUCA DE GUERRERO, GUERRERO</t>
  </si>
  <si>
    <t xml:space="preserve">REHABILITACIÓN DE ALUMBRADO PÚBLICO EN LA LOCALIDAD DE SAN VICENTE ZOYATLAN, MUNICIPIO DE ALCOZAUCA DE GUERRERO, GUERRERO </t>
  </si>
  <si>
    <t>REHABILITACIÓN DE LA ESCUELA SECUNDARIA CUICALLI CCT 12ETV0154C EN LA LOCALIDAD DE SAN JOSÉ LAGUNAS, MUNICIPIO DE ALCOZAUCA DE GUERRERO, GUERRERO</t>
  </si>
  <si>
    <t>REHABILITACIÓN DE ESCUELA PRIMARIA MARTIRES DE RIO BLANCO CCT 12DPB0379K EN LA LOCALIDAD DE TLAHUAPA MUNICIPIO DE ALCOZAUCA DE GUERRERO, GUERRERO</t>
  </si>
  <si>
    <t>CONSTRUCCIÓN DE COMEDOR ESCOLAR EN ESCUELA PRIMARIA EMILIANO ZAPATA CCT 12DPB0472Q EN LA LOCALIDAD DE CHIMALTEPEC MUNICIPIO DE ALCOZAUCA DE GUERRERO, GUERRERO</t>
  </si>
  <si>
    <t>MOBILIARIO PARA JARDIN DE NIÑOS EL PRINCIPIO DEL SABER CCT 12DCC0446N EN LA LOCALIDAD DE LOMAZOYATL , MUNICIPIO DE ALCOZAUCA DE GUERRERO, GUERRERO</t>
  </si>
  <si>
    <t>CONSTRUCCIÓN DE TECHADO EN ÁREA DE IMPARTICIÓN DE EDUCACIÓN FÍSICA  EN LA UNIVERSIDAD BENITO JUAREZ, EN LA LOCALIDAD DE ALCOZAUCA, MUNICIPIO DE ALCOZAUCA DE GUERRERO, GUERRERO</t>
  </si>
  <si>
    <t>CONSTRUCCIÓN DE MURO DE CONTENSIÓN EN LA ESCUELA SECUNDARIA JUAN B. SALAZAR CCT 12DES0030P, EN LA LOCALIDAD DE ALCOZAUCA, MUNICIPIO DE ALCOZAUCA DE GUERRERO, GUERRERO</t>
  </si>
  <si>
    <t>CONSTRUCCIÓN DE COMEDOR ESCOLAR EN BACHILLERES PLANTEL 26-A CCT 12XCB0013O DE LA LOCALIDAD DE ALCOZAUCA, MUNICIPIO DE ALCOZAUCA DE GUERRERO, GUERRERO</t>
  </si>
  <si>
    <t>CONSTRUCCIÓN DE BARDA PERIMETRAL EN ESCUELA PRIMARIA ADOLFO LÓPEZ MATEOS EN LA LOCALIDAD DE SAN VICENTE ZOYATLAN, MUNICIPIO DE ALCOZAUCA DE GUERRERO, GUERRERO</t>
  </si>
  <si>
    <t>CONSTRUCCIÓN DE TECHADO EN LA ESCUELA TELESECUNDARIA IGNACIO MANUEL ALTAMIRANO  CCT 12ETV0883R EN LA LOCALIDAD DE LOMAZOYATL, MUNICIPIO DE ALCOZAUCA DE GUERRERO, GUERRERO</t>
  </si>
  <si>
    <t>CONSTRUCCIÓN DE TECHADO EN ÁREA DE USOS MULTIPLES  2DA ETAPA EN EL TELEBACHILLERATO COMUNITARIO NO 17 CCT 1212ETK0017U, EN LA LOCALIDAD DE TLAHUAPA, MUNICIPIO DE ALCOZAUCA DE GUERRERO, GUERRERO</t>
  </si>
  <si>
    <t>CONSTRUCCIÓN DE TECHADO EN ÁREA DE USOS MULTIPLES EN SECUNDARIA ANTONIO VIVAR DIAZ CCT 12DES0046Q, EN LA LOCALIDAD DE SAN VICENTE ZOYATLAN, MUNICIPIO DE ALCOZAUCA DE GUERRERO, GUERRERO</t>
  </si>
  <si>
    <t>CONSTRUCCION DE COMEDOR ESCOLAR EN EL COLEGIO DE BACHILLERES PLANTEL EXTENSION 26 –A CCT 12XCB0013O, DE LA LOCALIDAD DE ALCOZAUCA, MUNICIPIO DE ALCOZAUCA DE GUERRERO, GUERRERO.</t>
  </si>
  <si>
    <t>CONSTRUCCIÓN DE BARDA PERIMETRAL EN ESCUELA SECUNDARIA JUAN B. SALAZAR CCT 12DES0030P EN LA LOCALIDAD DE ALCOZAUCA EN EL MUNICIPIO DE ALCOZAUCA DE GUERRERO GUERRERO</t>
  </si>
  <si>
    <t>CONSTRUCCIÓN DE 2 AULAS TIPO REGIONAL EN ESCUELA PRIMARIA "EMILIANO ZAPATA" CCT12DPB0435M EN LA LOCALIDAD DE XOCHAPA MUNICIPIO DE ALCOZAUCA DE GUERRERO GUERRERO</t>
  </si>
  <si>
    <t>CONSTRUCCIÓN DE BARDA EN CENTRO DE SALUD EN LA LOCALIDAD DE CUYUXTLAHUAC, MUNICIPIO DE ALCOZAUCA DE GUERRERO, GUERRERO</t>
  </si>
  <si>
    <t>CONSTRUCCIÓN DE BARDA PERIMETRAL EN CENTRO DE SALUD EN LA LOCALIDAD DE CUYUXTLAHUAC, MUNICIPIO DE ALCOZAUCA DE GUERRERO, GUERRERO</t>
  </si>
  <si>
    <t>SEGUNDA ETAPA DE AMPLIACIÓN DE LINEA DE CONDUCCIÓN Y CONSTRUCCIÓN DE TANQUE PARA AGUA POTABLE EN LA LOCALIDAD DE AHUEJUTLA, MUNICIPIO DE ALCOZAUCA DE GUERRERO</t>
  </si>
  <si>
    <t>SEGUNDA ETAPA DE AMPLIACIÓN DE LINEA DE DISTRIBUCIÓN PARA AGUA POTABLE EN LA LOCALIDAD DE SAN JOSÉ LAGUNAS, MUNICIPIO DE ALCOZAUCA DE GUERRERO, GUERRERO</t>
  </si>
  <si>
    <t>DESAZOLVE DE DRENAJE PLUVIAL EN RIO ITIA KUAAN KM 0+500 AL 1+200 EN LA LOCALIDAD DE ALCOZAUCA, MUNICIPIO DE ALCOZAUCA DE GUERRERO</t>
  </si>
  <si>
    <t>AMPLIACIÓN DE LINEA DE CONDUCCIÓN Y TANQUE PARA AGUA POTABLE EN LA LOCALIDAD DE EL ZAPOTE, MUNICIPIO DE ALCOZAUCA DE GUERRERO, GUERRERO</t>
  </si>
  <si>
    <t>REHABILITACIÓN DE LINEA DE CONDUCCIÓN Y TANQUE PARA AGUA POTABLE EN LA LOCALIDAD DE LOMAZOYATL, MUNICIPIO DE ALCOZAUCA DE GUERRERO, GUERRERO</t>
  </si>
  <si>
    <t>AMPLIACIÓN DE RED DE DRENAJE SANITARIO Y AGUA POTABLE EN LA LOCALIDAD DE CHIMALTEPEC, MUNICIPIO DE ALCOZAUCA DE GUERRERO, GUERRERO</t>
  </si>
  <si>
    <t>REHABILITACIÓN DE DRENAJE SANITARIO EN LA LOCALIDAD DE IXCUINATOYAC, MUNICIPIO DE ALCOZAUCA DE GUERRERO, GUERRERO</t>
  </si>
  <si>
    <t>CONSTRUCCIÓN DE MURO DE GAVIÓN DE PROTECCIÓN TRAMO 3, EN BORDO DE LA LOCALIDAD DE ALCOZAUCA, MUNICIPIO DE ALCOZAUCA DE GUERRERO, GUERRERO</t>
  </si>
  <si>
    <t>CONSTRUCCIÓN ALCANTARILLA PLUVIAL Y APERTURA DE CALLE S/N COL. BENITO JUAREZ EN SAN VICENTE ZOYATLAN, MUNICIPIO DE ALCOZAUCA DE GUERRERO, GUERRERO</t>
  </si>
  <si>
    <t>CONSTRUCCIÓN DE ALCANTARILLA PLUVIAL EN CUYUXTLAHUAC EN CALLE JESÚS ANDRADE, MUNICIPIO DE ALCOZAUCA DE GUERRERO, GUERRERO</t>
  </si>
  <si>
    <t>AMPLIACIÓN DE DRENAJE SANITARIO Y AGUA POTABLE EN CALLE DE LA COMISARIA EN LA LOCALIDAD DE SAN MARTINCITO, EN EL MUNICIPIO DE ALCOZAUCA DE GUERRERO, GUERRERO</t>
  </si>
  <si>
    <t>AMPLIACION DE DRENAJE SANITARIO SEGUNDA ETAPA EN LA LOCALIDAD CHILMALTEPEC MUNICIPIO DE ALCOZAUCA DE GUERRERO GUERRERO</t>
  </si>
  <si>
    <t>CONSTRUCCIÓN DE ALCANTARILLAS PLUVIALES Y PAVIMENTACIÓN EN CALLE LAS ANIMAS, COLONIA BENITO JUÁREZ DE LA LOCALIDAD DE SAN VICENTE ZOYATLAN, MUNICIPIO DE ALCOZAUCA DE GUERRERO, GUERRERO.</t>
  </si>
  <si>
    <t>CONSTRUCCIÓN DE ALCANTARILLAS PLUVIALES EN LA CALLE JESÚS ANDRADE Y ACCESO A BACHILLERES EN LA LOCALIDAD DE CUYUXTLAHUAC, MUNICIPIO DE ALCOZAUCA DE GUERRERO, GUERRERO</t>
  </si>
  <si>
    <t>CONSTRUCCIÓN DE ALCANTARILLAS PLUVIALES EN CAMINO BUENA VISTA-TLAHUAPA EN LA LOCALIDAD DE BUENA VISTA, MUNICIPIO DE ALCOZAUCA DE GUERRERO, GUERRERO</t>
  </si>
  <si>
    <t>REPARACION DE DRENAJE CON TUBO PVC SANITARIO</t>
  </si>
  <si>
    <t>REHABILITACIÓN DE CAMINO RURAL BUENA VISTA–LA JOYA, EN LA LOCALIDAD DE BUENA VISTA, MUNICIPIO DE ALCOZAUCA DE GUERRERO, GUERRERO</t>
  </si>
  <si>
    <t>REHABILITACION DE CAMINO RURAL BUENA VISTA-LIMITES (RIO FRIO) EN LA LOCALIDAD DE BUENA VISTA, MUNICIPIO DE ALCOZAUCA DE GUERRERO, GUERRERO</t>
  </si>
  <si>
    <t>REHABILITACIÓN DE CAMINO RURAL AMAPILCA-CRUCERO CRUZ FANDANGO, EN LA LOCALIDAD DE AMAPILCA, MUNICIPIO DE ALCOZAUCA DE GUERRERO, GUERRERO</t>
  </si>
  <si>
    <t>CONSTRUCCIÓN DE PUENTE VEHICULAR IXCINATOYAC-TLAHUAPA EN LA LOCALIDAD DE IXCUINATOYAC</t>
  </si>
  <si>
    <t>REHABILITACIÓN DE CAMINO RURAL CRUCERO ALCOZAUCA-SAN JOSÉ LAGUNAS, EN LA LOCALIDAD DE SAN JOSÉ LAGUNAS, MUNICIPIO DE ALCOZAUCA DE GUERRERO</t>
  </si>
  <si>
    <t>REHABILITACIÓN DE CAMINO RURAL ALCOZAUCA - E. C. XONACATLAN, EN LA LOCALIDAD DE ALCOZAUCA, MUNICIPIO DE ALCOZAUCA DE GUERRERO, GUERRERO</t>
  </si>
  <si>
    <t>REHABILITACIÓN DE CAMINO RURAL CRUCERO TRES CAMINOS - XOCHAPA, EN LA LOCALIDAD DE XOCHAPA, MUNICIPIO DE ALCOZAUCA DE GUERRERO</t>
  </si>
  <si>
    <t>REHABILITACIÓN DE CAMINO RURAL CRUCERO DE ACAMETLA A ALTAMIRA, DE LA LOCALIDAD DE ALTAMIRA, MUNICIPIO DE ALCOZAUCA DE GUERRERO, GUERRERO</t>
  </si>
  <si>
    <t>REHABILITACIÓN DE CAMINO RURAL CRUCERO DE ALMOLONGA-CHIMALTEPEC-ACAMETLA-IXCUINATOYAC, EN LA LOCALIDAD DE ACAMETLA, MUNICIPIO DE ALCOZAUCA DE GUERRERO, GUERRERO</t>
  </si>
  <si>
    <t>REHABILITACIÓN DE CAMINO RURAL SAN VICENTE ZOYATLAN - ZARAGOZA - CERRO DE LA ESTRELLA, EN LA LOCALIDAD DE NUEVO ZARAGOZA, MUNICIPIO DE ALCOZAUCA DE GUERRERO, GUERRERO</t>
  </si>
  <si>
    <t>REHABILITACIÓN DE C.R. SAN VICENTE ZOYATLAN - SAN MARTIN EN LA LOCALIDAD DE SAN MARTIN, MUNICIPIO DE ALCOZAUCA DE GUERRERO, GUERRERO</t>
  </si>
  <si>
    <t>REHABILITACION DE CALLES EN LA LOCALIDAD CUYUXTLAHUAC, MUNICIPIO DE ALCOZAUCA DE GUERRERO, GUERRERO</t>
  </si>
  <si>
    <t>REHABILITACIÓN DE CALLES EN LA LOCALIDAD DE SAN MIGUEL, SAN ANTONIO Y LOMA BONITA EN LA LOCALIDAD DE SAN MIGUEL EL GRANDE, MUNICIPIO DE ALCOZAUCA DE GUERRERO, GUERRERO</t>
  </si>
  <si>
    <t>CONSTRUCCIÓN DE CENTRO DE DESARROLLO COMUNITARIO EN LA COL. PLAN DE SAN MIGUEL SEGUNDA ETAPA DE LA LOCALIDAD DE ALMOLONGA, MUNICIPIO DE ALCOZAUCA DE GUERRERO, GUERRERO</t>
  </si>
  <si>
    <t>AMPLIACIÓN DE COMEDOR PÚBLICO  EN LA LOCALIDAD DE CHIMALTEPEC, MUNICIPIO DE ALCOZAUCA DE GUERRERO, GUERRERO</t>
  </si>
  <si>
    <t>CONTRUCCIÓN DE CENTRO DE DESARROLLO COMUNITARIO DE LA LOCALIDAD DE MELCHOR OCAMPO 2DA ET., MUNICIPIO DE ALCOZAUCA DE GUERRERO, GUERRERO</t>
  </si>
  <si>
    <t>MANTENIMIENTO DE LA CARRETERA ALCOZAUCA - TOTOMOCHAPA  KM 18+500  AL KM 36+000, EN LA LOCALIDAD DE ALCOZAUCA, MUNICIPIO DE ALCOZAUCA DE GUERRERO, GUERRERO</t>
  </si>
  <si>
    <t>MANTENIMIENTO DE LA CAMINO ARTESANAL IXCUINATOYAC-SAN VICENTE ZOYATLAN, EN LA LOCALIDAD DE SAN VICENTE ZOYATLAN, MUNICIPIO DE ALCOZAUCA DE GUERRERO, GUERRERO</t>
  </si>
  <si>
    <t>CONSTRUCCIÓN DE CAMINO BUENA VISTA - ENTRONQUE TLAHUAPA-RIO FRIO 2DA ETAPA EN LA LOCALIDAD DE BUENA VISTA, MUNICIPIO DE ALCOZAUCA DE GUERRERO, GUERRERO</t>
  </si>
  <si>
    <t>RECONSTRUCCIÓN DE CAMINO RURAL SAN MIGUEL - SAN MIGUELITO EN LA LOCALIDAD DE SAN MIGUEL EL GRANDE, MUNICIPIO DE ALCOZAUCA DE GUERRERO, GUERRERO</t>
  </si>
  <si>
    <t>CONSTRUCCIÓN DE CALLES EN LOMA BONITA DE LA LOCALIDAD DE SAN MIGUEL EL GRANDE, MUNICIPIO DE ALCOZAUCA DE GUERRERO, GUERRERO</t>
  </si>
  <si>
    <t>PAVIMENTACIÓN DE CALLE EN LA LOCALIDAD DE ALCOZAUCA, MUNICIPIO DE ALCOZAUCA DE GUERRERO, GUERRERO</t>
  </si>
  <si>
    <t>PAVIMENTACIÓN DE LA CALLE DEL JARDIN DE NIÑOS DE LA LOCALIDAD DE XOCHAPA,  MUNICIPIO DE ALCOZAUCA DE GUERRERO, GUERRERO</t>
  </si>
  <si>
    <t>PAVIMENTACIÓN DE LA CALLE DEL PANTEON DE LA LOCALIDAD DE XOCHAPA,  MUNICIPIO DE ALCOZAUCA DE GUERRERO, GUERRERO</t>
  </si>
  <si>
    <t>PAVIMENTACIÓN DE LA CALLE DE TIERRA BLANCA DE LA LOCALIDAD DE XOCHAPA,  MUNICIPIO DE ALCOZAUCA DE GUERRERO, GUERRERO</t>
  </si>
  <si>
    <t>PAVIMENTACIÓN DE LA CALLE DE RIO DE LAS FLORES DE LA LOCALIDAD DE XOCHAPA,  MUNICIPIO DE ALCOZAUCA DE GUERRERO, GUERRERO</t>
  </si>
  <si>
    <t>PAVIMENTACIÓN DE LA CALLE DE LA CAPILLA Y LA PILA EN LA LOCALIDAD DE IXCUINATOYAC,  MUNICIPIO DE ALCOZAUCA DE GUERRERO, GUERRERO</t>
  </si>
  <si>
    <t>PAVIMENTACIÓN DE CALLEJON DE LA SECUNDARIA EN LA LOCALIDAD DE ALCOZAUCA, MUNICIPIO DE ALCOZAUCA DE GUERRERO, GUERRERO</t>
  </si>
  <si>
    <t>PAVIMENTACIÓN DE CALLE EN LA LOCALIDAD DE AMAPILCA,  MUNICIPIO DE ALCOZAUCA DE GUERRERO, GUERRERO</t>
  </si>
  <si>
    <t>PAVIMENTACIÓN DE CALLE DEL PANTEÓN EN LA LOCALIDAD DE CERRO AZUL 2DA ET., MUNICIPIO DE ALCOZAUCA DE GUERRERO, GUERRERO</t>
  </si>
  <si>
    <t>PAVIMENTACIÓN DE CALLE PRINCIPAL EN LA EN LA LOCALIDAD DE SAN MARTÍN, MUNICIPIO DE ALCOZAUCA DE GUERRERO, GUERRERO</t>
  </si>
  <si>
    <t>PAVIMENTACIÓN DE CALLE DE XONACATLAN,  MUNICIPIO DE ALCOZAUCA DE GUERRERO, GUERRERO</t>
  </si>
  <si>
    <t>PAVIMENTACIÓN DE CALLE MARIANO MATAMOROS EN LA LOCALIDAD DE LOMAZOYATL, MUNICIPIO DE ALCOZAUCA DE GUERRERO, GUERRERO</t>
  </si>
  <si>
    <t>PAVIMENTACIÓN DE LIBRAMIENTO EL BORDO LA LOCALIDAD DE ALCOZAUCA, MUNICIPIO DE ALCOZAUCA DE GUERRERO, GUERRERO</t>
  </si>
  <si>
    <t>PAVIMENTACIÓN DE CALLE PRINCIPAL EN LA COLONIA CENTRO EN LA LOCALIDAD DE SAN VICENTE ZOYATLAN, MUNICIPIO DE ALCOZAUCA DE GUERRERO, GUERRERO</t>
  </si>
  <si>
    <t>PAVIMENTACIÓN DE CALLE EN LA LOCALIDAD DE PETLACALANCINGO, MUNICIPIO DE ALCOZAUCA DE GUERRERO, GUERRERO</t>
  </si>
  <si>
    <t>PAVIMENTACIÓN DE CALLE EN LA LOCALIDAD DE NVO ZARAGOZA, MUNICIPIO DE ALCOZAUCA DE GUERRERO, GUERRERO</t>
  </si>
  <si>
    <t>CONSTRUCCIÓN DE TECHADO EN BIENES PÚBLICOS  EN LA COLONIA RIO DEL PALMAR EN LA LOCALIDAD DE SAN VICENTE ZOYATLAN, MUNICIPIO DE ALCOZAUCA DE GUERRERO, GUERRERO</t>
  </si>
  <si>
    <t>CONSTRUCCIÓN DE TECHADO EN BIENES PÚBLICOS  EN LA COLONIA CRUZ VERDE EN LA LOCALIDAD DE SAN VICENTE ZOYATLAN, MUNICIPIO DE ALCOZAUCA DE GUERRERO, GUERRERO</t>
  </si>
  <si>
    <t>CONSTRUCCIÓN DE TECHADO EN ESPACIO DE BIENES PÚBLICOS  EN LA LOCALIDAD DE AHUEJUTLA, MUNICIPIO DE ALCOZAUCA DE GUERRERO, GUERRERO</t>
  </si>
  <si>
    <t>CONSTRUCCIÓN DE CANCHA PÚBLICA  EN LA LOCALIDAD DE CERRO DE LA ESTRELLA, MUNICIPIO DE ALCOZAUCA DE GUERRERO, GUERRERO</t>
  </si>
  <si>
    <t>CONSTRUCCIÓN DE TECHADO EN BIENES PÚBLICOS  EN LA LOCALIDAD DE EL GITANO, MUNICIPIO DE ALCOZAUCA DE GUERRERO, GUERRERO</t>
  </si>
  <si>
    <t>CONSTRUCCIÓN DE TECHADO EN BIENES PÚBLICOS  EN LA COLONIA EL CALVARIO DE LA LOCALIDAD DE ALCOZAUCA, MUNICIPIO DE ALCOZAUCA DE GUERRERO, GUERRERO</t>
  </si>
  <si>
    <t>CONSTRUCCIÓN DE TECHADO EN BIENES PÚBLICOS  EN LA LOCALIDAD DE ALTAMIRA, MUNICIPIO DE ALCOZAUCA DE GUERRERO, GUERRERO</t>
  </si>
  <si>
    <t>REHABILITACIÓN DE TECHADO EN CANCHA PÚBLICA  EN LA LOCALIDAD DE XOCHAPA, MUNICIPIO DE ALCOZAUCA DE GUERRERO, GUERRERO</t>
  </si>
  <si>
    <t>CONSTRUCCIÓN DE CANCHA PÚBLICA EN LA LOCALIDAD DE TLAHUAPA, MUNICIPIO DE ALCOZAUCA DE GUERRERO, GUERRERO</t>
  </si>
  <si>
    <t>CONSTRUCCIÓN DE CANCHA PÚBLICA EN LA LOCALIDAD DE CUYUXTLAHUAC, MUNICIPIO DE ALCOZAUCA DE GUERRERO, GUERRERO</t>
  </si>
  <si>
    <t>REHABILITACIÓN DE CANCHA PÚBLICA EN LA LOCALIDAD DE CUYUXTLAHUAC, MUNICIPIO DE ALCOZAUCA DE GUERRERO, GUERRERO</t>
  </si>
  <si>
    <t>CONSTRUCCIÓN DE ANDADOR URBANO EN LA LOCALIDAD DE ALCOZAUCA, MUNICIPIO DE ALCOZAUCA DE GUERRERO, GUERRERO</t>
  </si>
  <si>
    <t>REHABILITACIÓN DE ALUMBRADO PÚBLICO EN LA LOCALIDAD DE ALCOZAUCA MUNICIPIO ALCOZAUCA DE GUERRERO, GUERRERO</t>
  </si>
  <si>
    <t>AMPLIACIÓN DE ELECTRIFICACION EN LA COLONIA EL PARAISO LOCALIDAD DE SAN VICENTE ZOYATLAN DEL MUNICIPIO ALCOZAUCA DE GUERRERO, GUERRERO</t>
  </si>
  <si>
    <t>REHABILITACIÓN DE CAMINO RURAL BUENA VISTA - LA JOYA, EN LA LOCALIDAD DE BUENA VISTA, MUNICIPIO DE ALCOZAUCA DE GUERRERO, GUERRERO</t>
  </si>
  <si>
    <t>MANTENIMIENTO DE CAMINO RURAL IXCUINATOYAC - SAN VICENTE ZOYATLAN, EN LA LOCALIDAD DE SAN VICENTE ZOYATLAN, MUNICIPIO DE ALCOZAUCA DE GUERRERO, GUERRERO.</t>
  </si>
  <si>
    <t>MANTENIMIENTO DE LA CARRETERA ALCOZAUCA A TLAPA KM 18+500 AL KM 36+000, EN LA LOCALIDAD DE ALCOZAUCA, MUNICIPIO DE ALCOZAUCA DE GUERRERO, GUERRERO.</t>
  </si>
  <si>
    <t>CONSTRUCCION DE CANCHA DE FUTBOL 7 EN LA LOCALIDAD DE TLAHUAPA, MUNICIPIO DE ALCOZAUCA DE GUERRERO, GUERRERO.</t>
  </si>
  <si>
    <t>PAVIMENTACIÓN CON CONCRETO HIDRÁULICO EN CALLE DE ACCESO LATERAL EN LA LOCALIDAD DE ACAMETLA, EN EL MUNICIPIO DE ALCOZAUCA DE GUERRERO, GUERRERO</t>
  </si>
  <si>
    <t>PAVIMENTACIÓN DE CALLE GALEANA EN EL BARRIO DE PARA ABAJO DE LA LOCALIDAD DE ALCOZAUCA, MUNICIPIO DE ALCOZAUCA DE GUERRERO, GUERRERO</t>
  </si>
  <si>
    <t>PAVIMENTACIÓN DE CALLE SIN NOMBRE, EN LA LOCALIDAD DE XONACATLAN, MUNICIPIO DE ALCOZAUCA DE GUERRERO, GUERRERO.</t>
  </si>
  <si>
    <t>CONSTRUCCION  DE TECHADO EN ESPACIO DE BIENES PUBLICOS  EN LA LOCALIDAD DE  CRUZ VERDE, SAN VICENTE ZOYATLAN, MUNICIPIO DE ALCOZAUCA DE GUERRERO, GUERRERO.</t>
  </si>
  <si>
    <t>REHABILITACIÓN DE CALLES Y CAMINOS RURALES DE SAN ANTONIO - SAN MIGUEL EL GRANDE - LOMA BONITA, EN LA LOCALIDAD DE SAN MIGUEL EL GRANDE, MUNICIPIO DE ALCOZAUCA DE GUERRERO, GUERRERO.</t>
  </si>
  <si>
    <t>PAVIMENTACIÓN CON CONCRETO ASFALTICO EN LIBRAMIENTO EL BORDO DEL TRAMO KM 0+000 AL KM 0+603 DE LA CARRETERA TLAPA-ALCOZAUCA, EN EL MUNICIPIO DE ALCOZAUCA DE GUERRERO, GUERRERO</t>
  </si>
  <si>
    <t>CONSTRUCCION DE CENTRO DE DESARROLLO COMUNITARIO 2DA ETAPA EN LA COLONIA PLAN DE SAN MIGUEL DE LA LOCALIDAD DE ALMOLONGA DE OCAMPO MUNICIPIO DE ALCOZAUCA DE GUERRERO GUERRERO</t>
  </si>
  <si>
    <t>CONVENIO CON MUNICIPIO DE LA OBRA REHABILITACION DEL CAMINO TLAPA - TOTOMOCHAPA - ALCOZAUCA SUBTRAMO: TOTOMOCHAPA - ALCOZAUCA EN EL MUNICIPIO DE ALCOZAUCA DE GUERRERO FAISM 2026</t>
  </si>
  <si>
    <t>AMPLIACION DE RED ELECTRICA EN LA CALLE S/N COLONIA EL PARAISO DE LA LOCALIDAD DE SAN VICENTE ZOYATLAN MUNICIPIO DE ALCOZAUCA DE GUERRERO GUERRERO.</t>
  </si>
  <si>
    <t>CONSTRUCCIÒN DE MURO GAVIÒN EN EL TRAMO UNIDAD DEPORTIVA (PROTECCIÓN EN BORDO) EN LA LOCALIDAD DE ALCOZAUCA MUNICIPIO DE ALCOZAUCA DE GUERRERO.</t>
  </si>
  <si>
    <t>APERTURA DE CAMINO BUENAVISTA - ENTRONQUE TLAHUAPA - RIO FRIO 2DA ETAPA EN LA LOCALIDAD DE BUENAVISTA MUNICIPIO DE ALCOZAUCA DE GUERRERO GUERRERO</t>
  </si>
  <si>
    <t>CONSTRUCCIÒN DE ANDADOR URBANO TRAMO 0+000 AL 0+550 EN LA LOCALIDAD DE ALCOZAUCA MUNICIPIO DE ALCOZAUCA DE GUERRERO  GUERRERO.</t>
  </si>
  <si>
    <t>PAVIMENTACION DE CALLEJON SIN NOMBRE (RUMBO AL PANTEON), EN LA LOCALIDAD DE XOCHAPA, MUNICIPIO DE ALCOZAUCA DE GUERRERO, GUERRERO.</t>
  </si>
  <si>
    <t>PAVIMENTACIÓN CON CONCRETO HIRÁULICO EN CALLE PRINCIPAL EN LA LOCALIDAD  DE  EL ARENAL, EN EL MUNICIPIO DE ALCOZAUCA DE GUERRERO, GUERRERO.</t>
  </si>
  <si>
    <t>PAVIMENTACIÓN CON CONCRETO HIDRÁULICO EN CALLE DE ACCESO PRINCIPAL, EN LA LOCALIDAD DE ACAMETLA, EN EL MUNICIPIO DE ALCOZAUCA DE GUERRERO, GUERRERO.</t>
  </si>
  <si>
    <t>CONSTRUCCIÓN DE CANCHA DE FUTBOL 7 EN LA LOCALIDAD DE SAN JOSÉ LAGUNAS, MUNICIPIO DE ALCOZAUCA DE GUERRERO, GUERRERO.</t>
  </si>
  <si>
    <t>CONSTRUCCIÓN DE COMEDOR PÚBLICO  EN LA COLONIA SAN VICENTE DE LA LOCALIDAD DE SAN VICENTE ZOYATLAN, MUNICIPIO DE ALCOZAUCA DE GUERRERO, GUERRERO</t>
  </si>
  <si>
    <t>PAVIMENTACIÓN DE CALLE DEL MERCADO 2DA ETAPA EN LA LOCALIDAD DE ALCOZAUCA, MUNICIPIO DE ALCOZAUCA DE GUERRERO, GUERRERO</t>
  </si>
  <si>
    <t>PAVIMENTACIÓN DE LA CALLE INDEPENDENCIA EN LA COLONIA SAN FRANCISCO, DE LA LOCALIDAD DE XOCHAPA, MUNICIPIO DE ALCOZAUCA DE GUERRERO, GUERRERO.</t>
  </si>
  <si>
    <t>PAVIMENTACIÓN DE CALLE DEL PRINCIPAL EN LA LOCALIDAD DE CERRO AZUL, MUNICIPIO DE ALCOZAUCA DE GUERRERO, GUERRERO</t>
  </si>
  <si>
    <t>PAVIMENTACIÓN DE CALLE ALLENDE EN LA LOCALIDAD DE ALMOLONGA DE OCAMPO, MUNICIPIO DE ALCOZAUCA DE GUERRERO, GUERRERO</t>
  </si>
  <si>
    <t>PAVIMENTACIÓN DE CALLE PRINCIPAL EN LA LOCALIDAD DE TLAHUAPA, MUNICIPIO DE ALCOZAUCA DE GUERRERO, GUERRERO</t>
  </si>
  <si>
    <t>CONSTRUCCIÓN DE CANCHA DE FUTBOL 7 EN LA LOCALIDAD DE CUYUXTLAHUAC, MUNICIPIO DE ALCOZAUCA DE GUERRERO, GUERRERO.</t>
  </si>
  <si>
    <t>LIMPIEZA DEL RIO ITIA KUAAN, EN LA LOCALIDAD DE ALCOZAUCA, MUNICIPIO DE ALCOZAUCA DE GUERRERO, GUERRERO</t>
  </si>
  <si>
    <t>MANTENIMIENTO DE RELLENO SANITARIO EN EL PARAJE MINIYA DE LA LOCALIDAD DE ALCOZAUCA, MUNICIPIO DE ALCOZAUCA DE GUERRERO, GUERRERO (PARTICIPACIONES FED)</t>
  </si>
  <si>
    <t>REHABILITACIÓN DE ALUMBRADO PÚBLICO EN LA LOCALIDAD DE SAN VICENTE ZOYATLAN, MUNICIPIO DE ALCOZAUCA DE GUERRERO, GUERRERO (PARTICIPACIONES FED)</t>
  </si>
  <si>
    <t>Total del Gasto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</si>
</sst>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43" formatCode="_-* #,##0.00_-;\-* #,##0.00_-;_-* &quot;-&quot;??_-;_-@_-"/>
  </numFmts>
  <fonts count="26" x14ac:knownFonts="1">
    <font>
      <sz val="11"/>
      <color theme="1"/>
      <name val="Calibri"/>
      <family val="2"/>
      <scheme val="minor"/>
    </font>
    <font>
      <sz val="11"/>
      <color theme="1"/>
      <name val="Calibri"/>
      <family val="2"/>
      <scheme val="minor"/>
    </font>
    <font>
      <sz val="10"/>
      <name val="Arial"/>
      <family val="2"/>
    </font>
    <font>
      <sz val="11"/>
      <name val="Arial"/>
      <family val="2"/>
    </font>
    <font>
      <b/>
      <sz val="11"/>
      <name val="Arial"/>
      <family val="2"/>
    </font>
    <font>
      <b/>
      <sz val="10"/>
      <name val="Arial"/>
      <family val="2"/>
    </font>
    <font>
      <sz val="9"/>
      <name val="Arial"/>
      <family val="2"/>
    </font>
    <font>
      <b/>
      <sz val="9"/>
      <name val="Arial"/>
      <family val="2"/>
    </font>
    <font>
      <sz val="10"/>
      <name val="Arial Narrow"/>
      <family val="2"/>
    </font>
    <font>
      <sz val="9"/>
      <name val="Arial Narrow"/>
      <family val="2"/>
    </font>
    <font>
      <b/>
      <sz val="9"/>
      <color rgb="FF000000"/>
      <name val="Arial"/>
      <family val="2"/>
    </font>
    <font>
      <b/>
      <sz val="9"/>
      <color theme="1"/>
      <name val="Arial"/>
      <family val="2"/>
    </font>
    <font>
      <sz val="9"/>
      <color rgb="FF000000"/>
      <name val="Arial"/>
      <family val="2"/>
    </font>
    <font>
      <sz val="9"/>
      <color theme="1"/>
      <name val="Arial"/>
      <family val="2"/>
    </font>
    <font>
      <sz val="8"/>
      <color rgb="FF000000"/>
      <name val="Arial"/>
      <family val="2"/>
    </font>
    <font>
      <sz val="11"/>
      <color indexed="8"/>
      <name val="Calibri"/>
      <family val="2"/>
    </font>
    <font>
      <sz val="11"/>
      <color rgb="FF000000"/>
      <name val="Calibri"/>
      <family val="2"/>
      <charset val="204"/>
    </font>
    <font>
      <sz val="10"/>
      <color theme="0"/>
      <name val="Arial Narrow"/>
      <family val="2"/>
    </font>
    <font>
      <sz val="8"/>
      <name val="Calibri"/>
      <family val="2"/>
      <scheme val="minor"/>
    </font>
    <font>
      <sz val="9"/>
      <color indexed="8"/>
      <name val="Arial"/>
      <family val="2"/>
    </font>
    <font>
      <b/>
      <sz val="8"/>
      <name val="Arial"/>
      <family val="2"/>
    </font>
    <font>
      <sz val="8"/>
      <color indexed="8"/>
      <name val="Arial"/>
      <family val="2"/>
    </font>
    <font>
      <b/>
      <sz val="9"/>
      <color indexed="8"/>
      <name val="Arial"/>
      <family val="2"/>
    </font>
    <font>
      <b/>
      <sz val="12"/>
      <name val="Arial"/>
      <family val="2"/>
    </font>
    <font>
      <sz val="12"/>
      <name val="Arial"/>
      <family val="2"/>
    </font>
    <font>
      <sz val="10"/>
      <color theme="1"/>
      <name val="Arial Narrow"/>
      <family val="2"/>
    </font>
  </fonts>
  <fills count="3">
    <fill>
      <patternFill patternType="none"/>
    </fill>
    <fill>
      <patternFill patternType="gray125"/>
    </fill>
    <fill>
      <patternFill patternType="solid">
        <fgColor theme="0" tint="-0.249977111117893"/>
        <bgColor indexed="64"/>
      </patternFill>
    </fill>
  </fills>
  <borders count="23">
    <border>
      <left/>
      <right/>
      <top/>
      <bottom/>
      <diagonal/>
    </border>
    <border>
      <left style="thin">
        <color indexed="64"/>
      </left>
      <right style="thin">
        <color indexed="64"/>
      </right>
      <top style="hair">
        <color indexed="64"/>
      </top>
      <bottom style="hair">
        <color indexed="64"/>
      </bottom>
      <diagonal/>
    </border>
    <border>
      <left style="medium">
        <color indexed="64"/>
      </left>
      <right style="medium">
        <color indexed="64"/>
      </right>
      <top style="medium">
        <color indexed="64"/>
      </top>
      <bottom style="medium">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hair">
        <color indexed="64"/>
      </top>
      <bottom style="hair">
        <color indexed="64"/>
      </bottom>
      <diagonal/>
    </border>
    <border>
      <left/>
      <right/>
      <top style="thin">
        <color theme="0"/>
      </top>
      <bottom/>
      <diagonal/>
    </border>
    <border>
      <left/>
      <right/>
      <top style="thin">
        <color theme="0"/>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style="thin">
        <color theme="0"/>
      </right>
      <top/>
      <bottom style="thin">
        <color theme="0"/>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2">
    <xf numFmtId="0" fontId="0" fillId="0" borderId="0"/>
    <xf numFmtId="0" fontId="2" fillId="0" borderId="0"/>
    <xf numFmtId="0" fontId="2" fillId="0" borderId="0"/>
    <xf numFmtId="0" fontId="2" fillId="0" borderId="0"/>
    <xf numFmtId="9" fontId="2" fillId="0" borderId="0" applyFont="0" applyFill="0" applyBorder="0" applyAlignment="0" applyProtection="0"/>
    <xf numFmtId="0" fontId="6" fillId="0" borderId="0"/>
    <xf numFmtId="0" fontId="1" fillId="0" borderId="0"/>
    <xf numFmtId="0" fontId="1" fillId="0" borderId="0"/>
    <xf numFmtId="0" fontId="1" fillId="0" borderId="0"/>
    <xf numFmtId="9" fontId="2" fillId="0" borderId="0" applyFont="0" applyFill="0" applyBorder="0" applyAlignment="0" applyProtection="0"/>
    <xf numFmtId="43" fontId="2"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4" fontId="2" fillId="0" borderId="0" applyFont="0" applyFill="0" applyBorder="0" applyAlignment="0" applyProtection="0"/>
    <xf numFmtId="0" fontId="1" fillId="0" borderId="0"/>
    <xf numFmtId="0" fontId="2" fillId="0" borderId="0"/>
    <xf numFmtId="0" fontId="2" fillId="0" borderId="0"/>
    <xf numFmtId="0" fontId="2" fillId="0" borderId="0"/>
    <xf numFmtId="0" fontId="2" fillId="0" borderId="0"/>
    <xf numFmtId="0" fontId="2" fillId="0" borderId="0"/>
    <xf numFmtId="0" fontId="16"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cellStyleXfs>
  <cellXfs count="134">
    <xf numFmtId="0" fontId="0" fillId="0" borderId="0" xfId="0"/>
    <xf numFmtId="0" fontId="2" fillId="0" borderId="0" xfId="1"/>
    <xf numFmtId="0" fontId="5" fillId="0" borderId="0" xfId="1" applyFont="1"/>
    <xf numFmtId="9" fontId="12" fillId="0" borderId="4" xfId="9" applyFont="1" applyFill="1" applyBorder="1" applyAlignment="1">
      <alignment horizontal="left" vertical="center" wrapText="1"/>
    </xf>
    <xf numFmtId="0" fontId="4" fillId="0" borderId="0" xfId="1" applyFont="1" applyFill="1" applyBorder="1" applyAlignment="1">
      <alignment vertical="center"/>
    </xf>
    <xf numFmtId="0" fontId="12" fillId="0" borderId="7" xfId="7" applyFont="1" applyFill="1" applyBorder="1" applyAlignment="1">
      <alignment horizontal="center" vertical="center" wrapText="1"/>
    </xf>
    <xf numFmtId="0" fontId="12" fillId="0" borderId="3" xfId="7" applyFont="1" applyFill="1" applyBorder="1" applyAlignment="1">
      <alignment horizontal="left" vertical="center" wrapText="1"/>
    </xf>
    <xf numFmtId="0" fontId="12" fillId="0" borderId="4" xfId="7" applyFont="1" applyFill="1" applyBorder="1" applyAlignment="1">
      <alignment horizontal="left" vertical="center" wrapText="1"/>
    </xf>
    <xf numFmtId="4" fontId="13" fillId="0" borderId="1" xfId="8" applyNumberFormat="1" applyFont="1" applyFill="1" applyBorder="1" applyAlignment="1">
      <alignment vertical="center"/>
    </xf>
    <xf numFmtId="0" fontId="2" fillId="0" borderId="0" xfId="1" applyFill="1"/>
    <xf numFmtId="0" fontId="10" fillId="0" borderId="7" xfId="7" applyFont="1" applyFill="1" applyBorder="1" applyAlignment="1">
      <alignment horizontal="center" vertical="center" wrapText="1"/>
    </xf>
    <xf numFmtId="0" fontId="14" fillId="0" borderId="4" xfId="7" applyFont="1" applyFill="1" applyBorder="1" applyAlignment="1">
      <alignment horizontal="left" vertical="center" wrapText="1"/>
    </xf>
    <xf numFmtId="4" fontId="11" fillId="0" borderId="1" xfId="8" applyNumberFormat="1" applyFont="1" applyFill="1" applyBorder="1" applyAlignment="1">
      <alignment vertical="center"/>
    </xf>
    <xf numFmtId="0" fontId="10" fillId="0" borderId="3" xfId="7" applyFont="1" applyFill="1" applyBorder="1" applyAlignment="1">
      <alignment horizontal="left" vertical="center" wrapText="1"/>
    </xf>
    <xf numFmtId="0" fontId="10" fillId="0" borderId="4" xfId="7" applyFont="1" applyFill="1" applyBorder="1" applyAlignment="1">
      <alignment horizontal="left" vertical="center" wrapText="1"/>
    </xf>
    <xf numFmtId="0" fontId="10" fillId="0" borderId="3" xfId="7" applyFont="1" applyFill="1" applyBorder="1" applyAlignment="1">
      <alignment vertical="center" wrapText="1"/>
    </xf>
    <xf numFmtId="0" fontId="10" fillId="0" borderId="4" xfId="7" applyFont="1" applyFill="1" applyBorder="1" applyAlignment="1">
      <alignment vertical="center" wrapText="1"/>
    </xf>
    <xf numFmtId="0" fontId="12" fillId="0" borderId="3" xfId="7" applyFont="1" applyFill="1" applyBorder="1" applyAlignment="1">
      <alignment vertical="center" wrapText="1"/>
    </xf>
    <xf numFmtId="0" fontId="10" fillId="0" borderId="3" xfId="7" applyFont="1" applyFill="1" applyBorder="1" applyAlignment="1">
      <alignment horizontal="left" vertical="center" wrapText="1"/>
    </xf>
    <xf numFmtId="0" fontId="10" fillId="0" borderId="4" xfId="7" applyFont="1" applyFill="1" applyBorder="1" applyAlignment="1">
      <alignment horizontal="left" vertical="center" wrapText="1"/>
    </xf>
    <xf numFmtId="0" fontId="3" fillId="0" borderId="0" xfId="1" applyFont="1" applyFill="1" applyAlignment="1">
      <alignment vertical="center"/>
    </xf>
    <xf numFmtId="0" fontId="7" fillId="0" borderId="4" xfId="7" applyFont="1" applyFill="1" applyBorder="1" applyAlignment="1">
      <alignment horizontal="left" vertical="center" wrapText="1"/>
    </xf>
    <xf numFmtId="0" fontId="6" fillId="0" borderId="4" xfId="7" applyFont="1" applyFill="1" applyBorder="1" applyAlignment="1">
      <alignment horizontal="left" vertical="center" wrapText="1"/>
    </xf>
    <xf numFmtId="9" fontId="12" fillId="0" borderId="3" xfId="9" applyFont="1" applyFill="1" applyBorder="1" applyAlignment="1">
      <alignment horizontal="left" vertical="center" wrapText="1"/>
    </xf>
    <xf numFmtId="9" fontId="10" fillId="0" borderId="4" xfId="9" applyFont="1" applyFill="1" applyBorder="1" applyAlignment="1">
      <alignment horizontal="left" vertical="center" wrapText="1"/>
    </xf>
    <xf numFmtId="0" fontId="13" fillId="0" borderId="3" xfId="8" applyFont="1" applyFill="1" applyBorder="1" applyAlignment="1">
      <alignment vertical="center"/>
    </xf>
    <xf numFmtId="0" fontId="10" fillId="0" borderId="7" xfId="7" applyFont="1" applyFill="1" applyBorder="1" applyAlignment="1">
      <alignment vertical="center" wrapText="1"/>
    </xf>
    <xf numFmtId="0" fontId="14" fillId="0" borderId="4" xfId="7" applyFont="1" applyFill="1" applyBorder="1" applyAlignment="1">
      <alignment vertical="center" wrapText="1"/>
    </xf>
    <xf numFmtId="0" fontId="8" fillId="0" borderId="0" xfId="1" applyFont="1" applyFill="1" applyAlignment="1">
      <alignment vertical="center"/>
    </xf>
    <xf numFmtId="0" fontId="17" fillId="0" borderId="0" xfId="1" applyFont="1" applyFill="1" applyAlignment="1">
      <alignment vertical="center"/>
    </xf>
    <xf numFmtId="4" fontId="17" fillId="0" borderId="0" xfId="1" applyNumberFormat="1" applyFont="1" applyFill="1" applyAlignment="1">
      <alignment vertical="center"/>
    </xf>
    <xf numFmtId="4" fontId="8" fillId="0" borderId="0" xfId="1" applyNumberFormat="1" applyFont="1" applyFill="1" applyAlignment="1">
      <alignment vertical="center"/>
    </xf>
    <xf numFmtId="0" fontId="7" fillId="0" borderId="0" xfId="6" applyFont="1" applyFill="1" applyAlignment="1">
      <alignment vertical="center"/>
    </xf>
    <xf numFmtId="0" fontId="2" fillId="0" borderId="0" xfId="1" applyFill="1" applyAlignment="1">
      <alignment vertical="center"/>
    </xf>
    <xf numFmtId="0" fontId="8" fillId="0" borderId="0" xfId="5" applyFont="1" applyFill="1" applyAlignment="1">
      <alignment vertical="center"/>
    </xf>
    <xf numFmtId="0" fontId="8" fillId="0" borderId="0" xfId="5" applyFont="1" applyFill="1" applyAlignment="1">
      <alignment horizontal="center" vertical="center"/>
    </xf>
    <xf numFmtId="0" fontId="9" fillId="0" borderId="0" xfId="5" applyFont="1" applyFill="1" applyAlignment="1">
      <alignment horizontal="left" vertical="center"/>
    </xf>
    <xf numFmtId="0" fontId="9" fillId="0" borderId="0" xfId="5" applyFont="1" applyFill="1" applyAlignment="1">
      <alignment vertical="center"/>
    </xf>
    <xf numFmtId="0" fontId="10" fillId="0" borderId="4" xfId="7" applyFont="1" applyFill="1" applyBorder="1" applyAlignment="1">
      <alignment horizontal="left" vertical="center" wrapText="1"/>
    </xf>
    <xf numFmtId="9" fontId="10" fillId="0" borderId="4" xfId="9" applyFont="1" applyFill="1" applyBorder="1" applyAlignment="1">
      <alignment horizontal="left" vertical="center" wrapText="1"/>
    </xf>
    <xf numFmtId="0" fontId="7" fillId="0" borderId="4" xfId="7" applyFont="1" applyFill="1" applyBorder="1" applyAlignment="1">
      <alignment horizontal="left" vertical="center" wrapText="1"/>
    </xf>
    <xf numFmtId="4" fontId="11" fillId="2" borderId="2" xfId="8" applyNumberFormat="1" applyFont="1" applyFill="1" applyBorder="1" applyAlignment="1">
      <alignment vertical="center"/>
    </xf>
    <xf numFmtId="0" fontId="10" fillId="0" borderId="3" xfId="7" applyFont="1" applyFill="1" applyBorder="1" applyAlignment="1">
      <alignment horizontal="left" vertical="center" wrapText="1"/>
    </xf>
    <xf numFmtId="0" fontId="19" fillId="0" borderId="4" xfId="7" applyFont="1" applyFill="1" applyBorder="1" applyAlignment="1">
      <alignment horizontal="left" vertical="center" wrapText="1"/>
    </xf>
    <xf numFmtId="0" fontId="21" fillId="0" borderId="4" xfId="7" applyFont="1" applyFill="1" applyBorder="1" applyAlignment="1">
      <alignment horizontal="left" vertical="center" wrapText="1"/>
    </xf>
    <xf numFmtId="4" fontId="22" fillId="0" borderId="1" xfId="8" applyNumberFormat="1" applyFont="1" applyFill="1" applyBorder="1" applyAlignment="1">
      <alignment vertical="center"/>
    </xf>
    <xf numFmtId="0" fontId="2" fillId="0" borderId="0" xfId="1" applyFont="1"/>
    <xf numFmtId="0" fontId="20" fillId="0" borderId="0" xfId="0" applyFont="1" applyFill="1" applyAlignment="1">
      <alignment horizontal="left" vertical="center" wrapText="1"/>
    </xf>
    <xf numFmtId="0" fontId="10" fillId="0" borderId="3" xfId="7" applyFont="1" applyFill="1" applyBorder="1" applyAlignment="1">
      <alignment horizontal="left" vertical="center" wrapText="1"/>
    </xf>
    <xf numFmtId="0" fontId="3" fillId="0" borderId="10" xfId="1" applyFont="1" applyFill="1" applyBorder="1" applyAlignment="1">
      <alignment vertical="center"/>
    </xf>
    <xf numFmtId="0" fontId="3" fillId="0" borderId="11" xfId="1" applyFont="1" applyFill="1" applyBorder="1" applyAlignment="1">
      <alignment vertical="center"/>
    </xf>
    <xf numFmtId="0" fontId="3" fillId="0" borderId="12" xfId="1" applyFont="1" applyFill="1" applyBorder="1" applyAlignment="1">
      <alignment vertical="center"/>
    </xf>
    <xf numFmtId="0" fontId="4" fillId="0" borderId="11" xfId="2" applyFont="1" applyFill="1" applyBorder="1" applyAlignment="1">
      <alignment horizontal="center" vertical="center"/>
    </xf>
    <xf numFmtId="4" fontId="11" fillId="0" borderId="16" xfId="8" applyNumberFormat="1" applyFont="1" applyFill="1" applyBorder="1" applyAlignment="1">
      <alignment vertical="center"/>
    </xf>
    <xf numFmtId="0" fontId="10" fillId="0" borderId="3" xfId="7" applyFont="1" applyFill="1" applyBorder="1" applyAlignment="1">
      <alignment horizontal="left" vertical="center"/>
    </xf>
    <xf numFmtId="0" fontId="22" fillId="0" borderId="3" xfId="7" applyFont="1" applyFill="1" applyBorder="1" applyAlignment="1">
      <alignment horizontal="left" vertical="center"/>
    </xf>
    <xf numFmtId="0" fontId="10" fillId="0" borderId="4" xfId="7" applyFont="1" applyFill="1" applyBorder="1" applyAlignment="1">
      <alignment horizontal="left" vertical="center"/>
    </xf>
    <xf numFmtId="0" fontId="10" fillId="0" borderId="3" xfId="7" applyFont="1" applyFill="1" applyBorder="1" applyAlignment="1">
      <alignment vertical="center"/>
    </xf>
    <xf numFmtId="0" fontId="10" fillId="0" borderId="4" xfId="7" applyFont="1" applyFill="1" applyBorder="1" applyAlignment="1">
      <alignment vertical="center"/>
    </xf>
    <xf numFmtId="0" fontId="7" fillId="0" borderId="4" xfId="7" applyFont="1" applyFill="1" applyBorder="1" applyAlignment="1">
      <alignment horizontal="left" vertical="center"/>
    </xf>
    <xf numFmtId="9" fontId="10" fillId="0" borderId="4" xfId="9" applyFont="1" applyFill="1" applyBorder="1" applyAlignment="1">
      <alignment horizontal="left" vertical="center"/>
    </xf>
    <xf numFmtId="0" fontId="10" fillId="0" borderId="7" xfId="7" applyFont="1" applyFill="1" applyBorder="1" applyAlignment="1">
      <alignment vertical="center"/>
    </xf>
    <xf numFmtId="0" fontId="20" fillId="0" borderId="0" xfId="0" applyFont="1" applyFill="1" applyAlignment="1">
      <alignment horizontal="left" vertical="center"/>
    </xf>
    <xf numFmtId="0" fontId="7" fillId="0" borderId="0" xfId="1" applyFont="1" applyFill="1" applyBorder="1" applyAlignment="1">
      <alignment horizontal="center" vertical="center"/>
    </xf>
    <xf numFmtId="4" fontId="11" fillId="0" borderId="0" xfId="8" applyNumberFormat="1" applyFont="1" applyFill="1" applyBorder="1" applyAlignment="1">
      <alignment vertical="center"/>
    </xf>
    <xf numFmtId="0" fontId="24" fillId="0" borderId="10" xfId="1" applyFont="1" applyFill="1" applyBorder="1" applyAlignment="1">
      <alignment vertical="center"/>
    </xf>
    <xf numFmtId="0" fontId="24" fillId="0" borderId="11" xfId="1" applyFont="1" applyFill="1" applyBorder="1" applyAlignment="1">
      <alignment vertical="center"/>
    </xf>
    <xf numFmtId="0" fontId="24" fillId="0" borderId="12" xfId="1" applyFont="1" applyFill="1" applyBorder="1" applyAlignment="1">
      <alignment vertical="center"/>
    </xf>
    <xf numFmtId="0" fontId="24" fillId="0" borderId="0" xfId="1" applyFont="1" applyFill="1" applyAlignment="1">
      <alignment vertical="center"/>
    </xf>
    <xf numFmtId="0" fontId="10" fillId="0" borderId="3" xfId="7" applyFont="1" applyFill="1" applyBorder="1" applyAlignment="1">
      <alignment horizontal="left" vertical="center" wrapText="1"/>
    </xf>
    <xf numFmtId="0" fontId="10" fillId="0" borderId="4" xfId="7" applyFont="1" applyFill="1" applyBorder="1" applyAlignment="1">
      <alignment horizontal="left" vertical="center" wrapText="1"/>
    </xf>
    <xf numFmtId="0" fontId="12" fillId="0" borderId="3" xfId="7" applyFont="1" applyFill="1" applyBorder="1" applyAlignment="1">
      <alignment horizontal="left" vertical="center"/>
    </xf>
    <xf numFmtId="0" fontId="19" fillId="0" borderId="3" xfId="7" applyFont="1" applyFill="1" applyBorder="1" applyAlignment="1">
      <alignment horizontal="left" vertical="center"/>
    </xf>
    <xf numFmtId="0" fontId="12" fillId="0" borderId="4" xfId="7" applyFont="1" applyFill="1" applyBorder="1" applyAlignment="1">
      <alignment horizontal="left" vertical="center"/>
    </xf>
    <xf numFmtId="4" fontId="19" fillId="0" borderId="1" xfId="8" applyNumberFormat="1" applyFont="1" applyFill="1" applyBorder="1" applyAlignment="1">
      <alignment vertical="center"/>
    </xf>
    <xf numFmtId="0" fontId="10" fillId="0" borderId="3" xfId="7" applyFont="1" applyFill="1" applyBorder="1" applyAlignment="1">
      <alignment horizontal="left" vertical="center" wrapText="1"/>
    </xf>
    <xf numFmtId="0" fontId="10" fillId="0" borderId="3" xfId="7" applyFont="1" applyFill="1" applyBorder="1" applyAlignment="1">
      <alignment horizontal="left" vertical="center" wrapText="1"/>
    </xf>
    <xf numFmtId="0" fontId="8" fillId="0" borderId="0" xfId="5" applyFont="1" applyFill="1" applyAlignment="1">
      <alignment horizontal="center" vertical="center"/>
    </xf>
    <xf numFmtId="0" fontId="8" fillId="0" borderId="0" xfId="5" applyFont="1" applyFill="1" applyAlignment="1">
      <alignment horizontal="center" vertical="center"/>
    </xf>
    <xf numFmtId="0" fontId="3" fillId="0" borderId="0" xfId="1" applyFont="1" applyFill="1" applyBorder="1" applyAlignment="1">
      <alignment vertical="center"/>
    </xf>
    <xf numFmtId="0" fontId="24" fillId="0" borderId="0" xfId="1" applyFont="1" applyFill="1" applyBorder="1" applyAlignment="1">
      <alignment vertical="center"/>
    </xf>
    <xf numFmtId="0" fontId="5" fillId="0" borderId="17" xfId="1" applyFont="1" applyFill="1" applyBorder="1" applyAlignment="1">
      <alignment horizontal="center" vertical="center" wrapText="1"/>
    </xf>
    <xf numFmtId="0" fontId="7" fillId="0" borderId="19" xfId="1" applyFont="1" applyFill="1" applyBorder="1" applyAlignment="1">
      <alignment horizontal="center" vertical="center" wrapText="1"/>
    </xf>
    <xf numFmtId="0" fontId="5" fillId="0" borderId="19" xfId="1" applyFont="1" applyFill="1" applyBorder="1" applyAlignment="1">
      <alignment horizontal="center" vertical="center" wrapText="1"/>
    </xf>
    <xf numFmtId="0" fontId="7" fillId="0" borderId="17" xfId="1" applyFont="1" applyFill="1" applyBorder="1" applyAlignment="1">
      <alignment horizontal="center" vertical="center" wrapText="1"/>
    </xf>
    <xf numFmtId="0" fontId="4" fillId="0" borderId="8" xfId="1" applyFont="1" applyFill="1" applyBorder="1" applyAlignment="1">
      <alignment horizontal="center" vertical="center"/>
    </xf>
    <xf numFmtId="4" fontId="13" fillId="0" borderId="16" xfId="8" applyNumberFormat="1" applyFont="1" applyFill="1" applyBorder="1" applyAlignment="1">
      <alignment vertical="center"/>
    </xf>
    <xf numFmtId="4" fontId="19" fillId="0" borderId="16" xfId="8" applyNumberFormat="1" applyFont="1" applyFill="1" applyBorder="1" applyAlignment="1">
      <alignment vertical="center"/>
    </xf>
    <xf numFmtId="4" fontId="2" fillId="0" borderId="0" xfId="1" applyNumberFormat="1"/>
    <xf numFmtId="4" fontId="2" fillId="0" borderId="0" xfId="1" applyNumberFormat="1" applyFill="1"/>
    <xf numFmtId="0" fontId="5" fillId="0" borderId="11" xfId="2" applyFont="1" applyFill="1" applyBorder="1" applyAlignment="1">
      <alignment horizontal="center" vertical="center" wrapText="1"/>
    </xf>
    <xf numFmtId="0" fontId="10" fillId="0" borderId="4" xfId="7" applyFont="1" applyFill="1" applyBorder="1" applyAlignment="1">
      <alignment horizontal="left" vertical="center" wrapText="1"/>
    </xf>
    <xf numFmtId="0" fontId="10" fillId="0" borderId="3" xfId="7" applyFont="1" applyFill="1" applyBorder="1" applyAlignment="1">
      <alignment horizontal="left" vertical="center" wrapText="1"/>
    </xf>
    <xf numFmtId="0" fontId="10" fillId="0" borderId="4" xfId="7" applyFont="1" applyFill="1" applyBorder="1" applyAlignment="1">
      <alignment horizontal="left" vertical="center" wrapText="1"/>
    </xf>
    <xf numFmtId="43" fontId="8" fillId="0" borderId="0" xfId="31" applyFont="1" applyFill="1" applyAlignment="1">
      <alignment vertical="center"/>
    </xf>
    <xf numFmtId="43" fontId="25" fillId="0" borderId="0" xfId="31" applyFont="1" applyFill="1" applyAlignment="1">
      <alignment vertical="center"/>
    </xf>
    <xf numFmtId="0" fontId="12" fillId="0" borderId="4" xfId="7" applyFont="1" applyFill="1" applyBorder="1" applyAlignment="1">
      <alignment horizontal="left" vertical="top" wrapText="1"/>
    </xf>
    <xf numFmtId="4" fontId="25" fillId="0" borderId="0" xfId="1" applyNumberFormat="1" applyFont="1" applyFill="1" applyAlignment="1">
      <alignment vertical="center"/>
    </xf>
    <xf numFmtId="0" fontId="10" fillId="0" borderId="3" xfId="7" applyFont="1" applyFill="1" applyBorder="1" applyAlignment="1">
      <alignment horizontal="left" vertical="center" wrapText="1"/>
    </xf>
    <xf numFmtId="0" fontId="10" fillId="0" borderId="4" xfId="7" applyFont="1" applyFill="1" applyBorder="1" applyAlignment="1">
      <alignment horizontal="left" vertical="center" wrapText="1"/>
    </xf>
    <xf numFmtId="4" fontId="7" fillId="0" borderId="0" xfId="6" applyNumberFormat="1" applyFont="1" applyFill="1" applyAlignment="1">
      <alignment vertical="center"/>
    </xf>
    <xf numFmtId="4" fontId="2" fillId="0" borderId="0" xfId="1" applyNumberFormat="1" applyFill="1" applyAlignment="1">
      <alignment vertical="center"/>
    </xf>
    <xf numFmtId="0" fontId="10" fillId="0" borderId="7" xfId="7" applyFont="1" applyFill="1" applyBorder="1" applyAlignment="1">
      <alignment horizontal="left" vertical="center" wrapText="1"/>
    </xf>
    <xf numFmtId="0" fontId="10" fillId="0" borderId="3" xfId="7" applyFont="1" applyFill="1" applyBorder="1" applyAlignment="1">
      <alignment horizontal="left" vertical="center" wrapText="1"/>
    </xf>
    <xf numFmtId="0" fontId="10" fillId="0" borderId="4" xfId="7" applyFont="1" applyFill="1" applyBorder="1" applyAlignment="1">
      <alignment horizontal="left" vertical="center" wrapText="1"/>
    </xf>
    <xf numFmtId="9" fontId="10" fillId="0" borderId="3" xfId="9" applyFont="1" applyFill="1" applyBorder="1" applyAlignment="1">
      <alignment horizontal="left" vertical="center" wrapText="1"/>
    </xf>
    <xf numFmtId="9" fontId="10" fillId="0" borderId="4" xfId="9" applyFont="1" applyFill="1" applyBorder="1" applyAlignment="1">
      <alignment horizontal="left" vertical="center" wrapText="1"/>
    </xf>
    <xf numFmtId="0" fontId="7" fillId="2" borderId="5" xfId="1" applyFont="1" applyFill="1" applyBorder="1" applyAlignment="1">
      <alignment horizontal="center" vertical="center"/>
    </xf>
    <xf numFmtId="0" fontId="7" fillId="2" borderId="6" xfId="1" applyFont="1" applyFill="1" applyBorder="1" applyAlignment="1">
      <alignment horizontal="center" vertical="center"/>
    </xf>
    <xf numFmtId="0" fontId="7" fillId="0" borderId="3" xfId="7" applyFont="1" applyFill="1" applyBorder="1" applyAlignment="1">
      <alignment horizontal="left" vertical="center" wrapText="1"/>
    </xf>
    <xf numFmtId="0" fontId="7" fillId="0" borderId="4" xfId="7" applyFont="1" applyFill="1" applyBorder="1" applyAlignment="1">
      <alignment horizontal="left" vertical="center" wrapText="1"/>
    </xf>
    <xf numFmtId="0" fontId="10" fillId="0" borderId="13" xfId="7" applyFont="1" applyFill="1" applyBorder="1" applyAlignment="1">
      <alignment horizontal="left" vertical="center" wrapText="1"/>
    </xf>
    <xf numFmtId="0" fontId="10" fillId="0" borderId="14" xfId="7" applyFont="1" applyFill="1" applyBorder="1" applyAlignment="1">
      <alignment horizontal="left" vertical="center" wrapText="1"/>
    </xf>
    <xf numFmtId="0" fontId="10" fillId="0" borderId="15" xfId="7" applyFont="1" applyFill="1" applyBorder="1" applyAlignment="1">
      <alignment horizontal="left" vertical="center" wrapText="1"/>
    </xf>
    <xf numFmtId="0" fontId="23" fillId="0" borderId="9" xfId="1" applyFont="1" applyFill="1" applyBorder="1" applyAlignment="1">
      <alignment horizontal="center" vertical="center"/>
    </xf>
    <xf numFmtId="0" fontId="23" fillId="0" borderId="8" xfId="1" applyFont="1" applyFill="1" applyBorder="1" applyAlignment="1">
      <alignment horizontal="center" vertical="center"/>
    </xf>
    <xf numFmtId="0" fontId="23" fillId="0" borderId="9" xfId="3" applyFont="1" applyFill="1" applyBorder="1" applyAlignment="1">
      <alignment horizontal="center" vertical="center"/>
    </xf>
    <xf numFmtId="0" fontId="4" fillId="0" borderId="0" xfId="1" quotePrefix="1" applyFont="1" applyFill="1" applyBorder="1" applyAlignment="1">
      <alignment horizontal="center" vertical="center"/>
    </xf>
    <xf numFmtId="0" fontId="5" fillId="0" borderId="17" xfId="1" applyFont="1" applyFill="1" applyBorder="1" applyAlignment="1">
      <alignment horizontal="center" vertical="center" textRotation="90" wrapText="1"/>
    </xf>
    <xf numFmtId="0" fontId="7" fillId="0" borderId="18" xfId="1" applyFont="1" applyFill="1" applyBorder="1" applyAlignment="1">
      <alignment horizontal="center" vertical="center" wrapText="1"/>
    </xf>
    <xf numFmtId="0" fontId="7" fillId="0" borderId="19" xfId="1" applyFont="1" applyFill="1" applyBorder="1" applyAlignment="1">
      <alignment horizontal="center" vertical="center" wrapText="1"/>
    </xf>
    <xf numFmtId="0" fontId="4" fillId="0" borderId="20" xfId="1" quotePrefix="1" applyFont="1" applyFill="1" applyBorder="1" applyAlignment="1">
      <alignment horizontal="center" vertical="center"/>
    </xf>
    <xf numFmtId="0" fontId="4" fillId="0" borderId="21" xfId="1" quotePrefix="1" applyFont="1" applyFill="1" applyBorder="1" applyAlignment="1">
      <alignment horizontal="center" vertical="center"/>
    </xf>
    <xf numFmtId="0" fontId="4" fillId="0" borderId="22" xfId="1" quotePrefix="1" applyFont="1" applyFill="1" applyBorder="1" applyAlignment="1">
      <alignment horizontal="center" vertical="center"/>
    </xf>
    <xf numFmtId="0" fontId="5" fillId="0" borderId="17" xfId="1" applyFont="1" applyFill="1" applyBorder="1" applyAlignment="1">
      <alignment horizontal="center" vertical="center" wrapText="1"/>
    </xf>
    <xf numFmtId="0" fontId="22" fillId="0" borderId="3" xfId="7" applyFont="1" applyFill="1" applyBorder="1" applyAlignment="1">
      <alignment horizontal="left" vertical="center" wrapText="1"/>
    </xf>
    <xf numFmtId="0" fontId="22" fillId="0" borderId="4" xfId="7" applyFont="1" applyFill="1" applyBorder="1" applyAlignment="1">
      <alignment horizontal="left" vertical="center" wrapText="1"/>
    </xf>
    <xf numFmtId="0" fontId="8" fillId="0" borderId="0" xfId="5" applyFont="1" applyFill="1" applyAlignment="1">
      <alignment horizontal="center" vertical="center"/>
    </xf>
    <xf numFmtId="0" fontId="7" fillId="0" borderId="17" xfId="1" applyFont="1" applyFill="1" applyBorder="1" applyAlignment="1">
      <alignment horizontal="center" vertical="center" wrapText="1"/>
    </xf>
    <xf numFmtId="0" fontId="7" fillId="0" borderId="17" xfId="1" applyFont="1" applyFill="1" applyBorder="1" applyAlignment="1">
      <alignment horizontal="center" vertical="center" textRotation="90" wrapText="1"/>
    </xf>
    <xf numFmtId="0" fontId="4" fillId="0" borderId="17" xfId="1" quotePrefix="1" applyFont="1" applyFill="1" applyBorder="1" applyAlignment="1">
      <alignment horizontal="center" vertical="center"/>
    </xf>
    <xf numFmtId="0" fontId="4" fillId="0" borderId="9" xfId="1" applyFont="1" applyFill="1" applyBorder="1" applyAlignment="1">
      <alignment horizontal="center" vertical="center"/>
    </xf>
    <xf numFmtId="0" fontId="4" fillId="0" borderId="9" xfId="3" applyFont="1" applyFill="1" applyBorder="1" applyAlignment="1">
      <alignment horizontal="center" vertical="center"/>
    </xf>
    <xf numFmtId="0" fontId="4" fillId="0" borderId="8" xfId="1" applyFont="1" applyFill="1" applyBorder="1" applyAlignment="1">
      <alignment horizontal="center" vertical="center"/>
    </xf>
  </cellXfs>
  <cellStyles count="32">
    <cellStyle name="Millares" xfId="31" builtinId="3"/>
    <cellStyle name="Millares 2 2" xfId="10"/>
    <cellStyle name="Millares 2 2 2" xfId="29"/>
    <cellStyle name="Millares 2 3" xfId="11"/>
    <cellStyle name="Millares 5" xfId="12"/>
    <cellStyle name="Moneda 2 2" xfId="13"/>
    <cellStyle name="Normal" xfId="0" builtinId="0"/>
    <cellStyle name="Normal 10" xfId="14"/>
    <cellStyle name="Normal 10 2" xfId="15"/>
    <cellStyle name="Normal 10 3" xfId="16"/>
    <cellStyle name="Normal 10 6" xfId="7"/>
    <cellStyle name="Normal 15" xfId="17"/>
    <cellStyle name="Normal 15 2" xfId="18"/>
    <cellStyle name="Normal 2" xfId="19"/>
    <cellStyle name="Normal 2 2" xfId="3"/>
    <cellStyle name="Normal 2 2 2" xfId="30"/>
    <cellStyle name="Normal 3" xfId="5"/>
    <cellStyle name="Normal 3 2" xfId="20"/>
    <cellStyle name="Normal 4" xfId="21"/>
    <cellStyle name="Normal 4 2" xfId="22"/>
    <cellStyle name="Normal 6 3 2 2" xfId="23"/>
    <cellStyle name="Normal 6 4" xfId="24"/>
    <cellStyle name="Normal 6 7" xfId="25"/>
    <cellStyle name="Normal 6 8 2" xfId="8"/>
    <cellStyle name="Normal 7 2" xfId="26"/>
    <cellStyle name="Normal 7 3 2" xfId="27"/>
    <cellStyle name="Normal 7 4" xfId="6"/>
    <cellStyle name="Normal 9 3" xfId="28"/>
    <cellStyle name="Normal_Formatos aspecto Financiero 2 2" xfId="2"/>
    <cellStyle name="Normal_transferencias presupuestales" xfId="1"/>
    <cellStyle name="Porcentaje 2 2" xfId="9"/>
    <cellStyle name="Porcentual 2" xfId="4"/>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171450</xdr:colOff>
      <xdr:row>563</xdr:row>
      <xdr:rowOff>142875</xdr:rowOff>
    </xdr:from>
    <xdr:to>
      <xdr:col>10</xdr:col>
      <xdr:colOff>152400</xdr:colOff>
      <xdr:row>569</xdr:row>
      <xdr:rowOff>94542</xdr:rowOff>
    </xdr:to>
    <xdr:grpSp>
      <xdr:nvGrpSpPr>
        <xdr:cNvPr id="3" name="Grupo 2"/>
        <xdr:cNvGrpSpPr/>
      </xdr:nvGrpSpPr>
      <xdr:grpSpPr>
        <a:xfrm>
          <a:off x="171450" y="136083675"/>
          <a:ext cx="9963150" cy="923217"/>
          <a:chOff x="534507" y="12519422"/>
          <a:chExt cx="7951321" cy="715401"/>
        </a:xfrm>
      </xdr:grpSpPr>
      <xdr:sp macro="" textlink="">
        <xdr:nvSpPr>
          <xdr:cNvPr id="4" name="Text Box 6"/>
          <xdr:cNvSpPr txBox="1">
            <a:spLocks noChangeArrowheads="1"/>
          </xdr:cNvSpPr>
        </xdr:nvSpPr>
        <xdr:spPr bwMode="auto">
          <a:xfrm>
            <a:off x="6740187" y="12523845"/>
            <a:ext cx="1745641" cy="710978"/>
          </a:xfrm>
          <a:prstGeom prst="rect">
            <a:avLst/>
          </a:prstGeom>
          <a:noFill/>
          <a:ln w="9525">
            <a:noFill/>
            <a:miter lim="800000"/>
            <a:headEnd/>
            <a:tailEnd/>
          </a:ln>
        </xdr:spPr>
        <xdr:txBody>
          <a:bodyPr vertOverflow="clip" wrap="square" lIns="27432" tIns="22860" rIns="27432" bIns="0" anchor="t"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Autorizó:</a:t>
            </a:r>
            <a:endParaRPr kumimoji="0" lang="es-MX" sz="800" b="0"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0" i="0" u="none" strike="noStrike" kern="0" cap="none" spc="0" normalizeH="0" baseline="0" noProof="0">
                <a:ln>
                  <a:noFill/>
                </a:ln>
                <a:solidFill>
                  <a:srgbClr val="000000"/>
                </a:solidFill>
                <a:effectLst/>
                <a:uLnTx/>
                <a:uFillTx/>
                <a:latin typeface="Arial"/>
                <a:cs typeface="Arial"/>
              </a:rPr>
              <a:t> </a:t>
            </a: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_____________________________________</a:t>
            </a: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C. Crispin Agustín Mendoza</a:t>
            </a: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  Presidente Municipal</a:t>
            </a:r>
          </a:p>
        </xdr:txBody>
      </xdr:sp>
      <xdr:sp macro="" textlink="">
        <xdr:nvSpPr>
          <xdr:cNvPr id="5" name="Text Box 9"/>
          <xdr:cNvSpPr txBox="1">
            <a:spLocks noChangeArrowheads="1"/>
          </xdr:cNvSpPr>
        </xdr:nvSpPr>
        <xdr:spPr bwMode="auto">
          <a:xfrm>
            <a:off x="4696569" y="12526057"/>
            <a:ext cx="1677764" cy="651624"/>
          </a:xfrm>
          <a:prstGeom prst="rect">
            <a:avLst/>
          </a:prstGeom>
          <a:noFill/>
          <a:ln w="9525">
            <a:noFill/>
            <a:miter lim="800000"/>
            <a:headEnd/>
            <a:tailEnd/>
          </a:ln>
        </xdr:spPr>
        <xdr:txBody>
          <a:bodyPr vertOverflow="clip" wrap="square" lIns="27432" tIns="22860" rIns="27432" bIns="0" anchor="t"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Vº. Bº.:</a:t>
            </a:r>
            <a:endParaRPr kumimoji="0" lang="es-MX" sz="800" b="0"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endParaRPr kumimoji="0" lang="es-MX" sz="800" b="0"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____________________________________</a:t>
            </a:r>
          </a:p>
          <a:p>
            <a:pPr algn="ctr" rtl="1" eaLnBrk="1" fontAlgn="auto" latinLnBrk="0" hangingPunct="1"/>
            <a:r>
              <a:rPr lang="es-MX" sz="800" b="1" i="0" baseline="0">
                <a:effectLst/>
                <a:latin typeface="Arial" panose="020B0604020202020204" pitchFamily="34" charset="0"/>
                <a:ea typeface="+mn-ea"/>
                <a:cs typeface="Arial" panose="020B0604020202020204" pitchFamily="34" charset="0"/>
              </a:rPr>
              <a:t>C. Edrel Vergara Balbuena</a:t>
            </a:r>
          </a:p>
          <a:p>
            <a:pPr algn="ctr" rtl="1" eaLnBrk="1" fontAlgn="auto" latinLnBrk="0" hangingPunct="1"/>
            <a:r>
              <a:rPr lang="es-MX" sz="800" b="1" i="0" baseline="0">
                <a:effectLst/>
                <a:latin typeface="Arial" panose="020B0604020202020204" pitchFamily="34" charset="0"/>
                <a:ea typeface="+mn-ea"/>
                <a:cs typeface="Arial" panose="020B0604020202020204" pitchFamily="34" charset="0"/>
              </a:rPr>
              <a:t>Titular del Órgano de Control Interno Municipal</a:t>
            </a:r>
            <a:endParaRPr lang="es-MX" sz="800">
              <a:effectLst/>
              <a:latin typeface="Arial" panose="020B0604020202020204" pitchFamily="34" charset="0"/>
              <a:cs typeface="Arial" panose="020B0604020202020204" pitchFamily="34" charset="0"/>
            </a:endParaRPr>
          </a:p>
        </xdr:txBody>
      </xdr:sp>
      <xdr:sp macro="" textlink="">
        <xdr:nvSpPr>
          <xdr:cNvPr id="6" name="Text Box 8"/>
          <xdr:cNvSpPr txBox="1">
            <a:spLocks noChangeArrowheads="1"/>
          </xdr:cNvSpPr>
        </xdr:nvSpPr>
        <xdr:spPr bwMode="auto">
          <a:xfrm>
            <a:off x="534507" y="12519422"/>
            <a:ext cx="1540005" cy="628282"/>
          </a:xfrm>
          <a:prstGeom prst="rect">
            <a:avLst/>
          </a:prstGeom>
          <a:noFill/>
          <a:ln w="9525">
            <a:noFill/>
            <a:miter lim="800000"/>
            <a:headEnd/>
            <a:tailEnd/>
          </a:ln>
        </xdr:spPr>
        <xdr:txBody>
          <a:bodyPr vertOverflow="clip" wrap="square" lIns="27432" tIns="22860" rIns="27432" bIns="0" anchor="t"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Elaboró:</a:t>
            </a:r>
            <a:endParaRPr kumimoji="0" lang="es-MX" sz="800" b="0"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endParaRPr kumimoji="0" lang="es-MX" sz="800" b="1"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______________________________</a:t>
            </a: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C.Felix Campos Estrada</a:t>
            </a: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 Tesorero Municipal</a:t>
            </a:r>
          </a:p>
        </xdr:txBody>
      </xdr:sp>
      <xdr:sp macro="" textlink="">
        <xdr:nvSpPr>
          <xdr:cNvPr id="7" name="Text Box 8"/>
          <xdr:cNvSpPr txBox="1">
            <a:spLocks noChangeArrowheads="1"/>
          </xdr:cNvSpPr>
        </xdr:nvSpPr>
        <xdr:spPr bwMode="auto">
          <a:xfrm>
            <a:off x="2412190" y="12521124"/>
            <a:ext cx="1788688" cy="641916"/>
          </a:xfrm>
          <a:prstGeom prst="rect">
            <a:avLst/>
          </a:prstGeom>
          <a:noFill/>
          <a:ln w="9525">
            <a:noFill/>
            <a:miter lim="800000"/>
            <a:headEnd/>
            <a:tailEnd/>
          </a:ln>
        </xdr:spPr>
        <xdr:txBody>
          <a:bodyPr vertOverflow="clip" wrap="square" lIns="27432" tIns="22860" rIns="27432" bIns="0" anchor="t"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Revisó:</a:t>
            </a:r>
            <a:endParaRPr kumimoji="0" lang="es-MX" sz="800" b="0"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endParaRPr kumimoji="0" lang="es-MX" sz="800" b="1"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______________________________________</a:t>
            </a:r>
          </a:p>
          <a:p>
            <a:pPr algn="ctr" rtl="1" eaLnBrk="1" fontAlgn="auto" latinLnBrk="0" hangingPunct="1"/>
            <a:r>
              <a:rPr lang="es-MX" sz="800" b="1" i="0" baseline="0">
                <a:effectLst/>
                <a:latin typeface="Arial" panose="020B0604020202020204" pitchFamily="34" charset="0"/>
                <a:ea typeface="+mn-ea"/>
                <a:cs typeface="Arial" panose="020B0604020202020204" pitchFamily="34" charset="0"/>
              </a:rPr>
              <a:t>C. Victoría Gónzalez García</a:t>
            </a:r>
          </a:p>
          <a:p>
            <a:pPr algn="ctr" rtl="1" eaLnBrk="1" fontAlgn="auto" latinLnBrk="0" hangingPunct="1"/>
            <a:r>
              <a:rPr lang="es-MX" sz="800" b="1" i="0" baseline="0">
                <a:effectLst/>
                <a:latin typeface="Arial" panose="020B0604020202020204" pitchFamily="34" charset="0"/>
                <a:ea typeface="+mn-ea"/>
                <a:cs typeface="Arial" panose="020B0604020202020204" pitchFamily="34" charset="0"/>
              </a:rPr>
              <a:t> Síndico Municipal</a:t>
            </a:r>
            <a:endParaRPr lang="es-MX" sz="800">
              <a:effectLst/>
              <a:latin typeface="Arial" panose="020B0604020202020204" pitchFamily="34" charset="0"/>
              <a:cs typeface="Arial" panose="020B0604020202020204" pitchFamily="34" charset="0"/>
            </a:endParaRP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562</xdr:row>
      <xdr:rowOff>95250</xdr:rowOff>
    </xdr:from>
    <xdr:to>
      <xdr:col>9</xdr:col>
      <xdr:colOff>1037167</xdr:colOff>
      <xdr:row>568</xdr:row>
      <xdr:rowOff>27867</xdr:rowOff>
    </xdr:to>
    <xdr:grpSp>
      <xdr:nvGrpSpPr>
        <xdr:cNvPr id="4" name="Grupo 3"/>
        <xdr:cNvGrpSpPr/>
      </xdr:nvGrpSpPr>
      <xdr:grpSpPr>
        <a:xfrm>
          <a:off x="0" y="130654425"/>
          <a:ext cx="9971617" cy="904167"/>
          <a:chOff x="534507" y="12519422"/>
          <a:chExt cx="7951321" cy="715401"/>
        </a:xfrm>
      </xdr:grpSpPr>
      <xdr:sp macro="" textlink="">
        <xdr:nvSpPr>
          <xdr:cNvPr id="5" name="Text Box 6"/>
          <xdr:cNvSpPr txBox="1">
            <a:spLocks noChangeArrowheads="1"/>
          </xdr:cNvSpPr>
        </xdr:nvSpPr>
        <xdr:spPr bwMode="auto">
          <a:xfrm>
            <a:off x="6740187" y="12523845"/>
            <a:ext cx="1745641" cy="710978"/>
          </a:xfrm>
          <a:prstGeom prst="rect">
            <a:avLst/>
          </a:prstGeom>
          <a:noFill/>
          <a:ln w="9525">
            <a:noFill/>
            <a:miter lim="800000"/>
            <a:headEnd/>
            <a:tailEnd/>
          </a:ln>
        </xdr:spPr>
        <xdr:txBody>
          <a:bodyPr vertOverflow="clip" wrap="square" lIns="27432" tIns="22860" rIns="27432" bIns="0" anchor="t"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Autorizó:</a:t>
            </a:r>
            <a:endParaRPr kumimoji="0" lang="es-MX" sz="800" b="0"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0" i="0" u="none" strike="noStrike" kern="0" cap="none" spc="0" normalizeH="0" baseline="0" noProof="0">
                <a:ln>
                  <a:noFill/>
                </a:ln>
                <a:solidFill>
                  <a:srgbClr val="000000"/>
                </a:solidFill>
                <a:effectLst/>
                <a:uLnTx/>
                <a:uFillTx/>
                <a:latin typeface="Arial"/>
                <a:cs typeface="Arial"/>
              </a:rPr>
              <a:t> </a:t>
            </a: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_____________________________________</a:t>
            </a: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C. Crispin Agustín Mendoza</a:t>
            </a: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  Presidente Municipal</a:t>
            </a:r>
          </a:p>
        </xdr:txBody>
      </xdr:sp>
      <xdr:sp macro="" textlink="">
        <xdr:nvSpPr>
          <xdr:cNvPr id="6" name="Text Box 9"/>
          <xdr:cNvSpPr txBox="1">
            <a:spLocks noChangeArrowheads="1"/>
          </xdr:cNvSpPr>
        </xdr:nvSpPr>
        <xdr:spPr bwMode="auto">
          <a:xfrm>
            <a:off x="4696569" y="12526057"/>
            <a:ext cx="1677764" cy="651624"/>
          </a:xfrm>
          <a:prstGeom prst="rect">
            <a:avLst/>
          </a:prstGeom>
          <a:noFill/>
          <a:ln w="9525">
            <a:noFill/>
            <a:miter lim="800000"/>
            <a:headEnd/>
            <a:tailEnd/>
          </a:ln>
        </xdr:spPr>
        <xdr:txBody>
          <a:bodyPr vertOverflow="clip" wrap="square" lIns="27432" tIns="22860" rIns="27432" bIns="0" anchor="t"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Vº. Bº.:</a:t>
            </a:r>
            <a:endParaRPr kumimoji="0" lang="es-MX" sz="800" b="0"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endParaRPr kumimoji="0" lang="es-MX" sz="800" b="0"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____________________________________</a:t>
            </a:r>
          </a:p>
          <a:p>
            <a:pPr algn="ctr" rtl="1" eaLnBrk="1" fontAlgn="auto" latinLnBrk="0" hangingPunct="1"/>
            <a:r>
              <a:rPr lang="es-MX" sz="800" b="1" i="0" baseline="0">
                <a:effectLst/>
                <a:latin typeface="Arial" panose="020B0604020202020204" pitchFamily="34" charset="0"/>
                <a:ea typeface="+mn-ea"/>
                <a:cs typeface="Arial" panose="020B0604020202020204" pitchFamily="34" charset="0"/>
              </a:rPr>
              <a:t>C. Edrel Vergara Balbuena</a:t>
            </a:r>
          </a:p>
          <a:p>
            <a:pPr algn="ctr" rtl="1" eaLnBrk="1" fontAlgn="auto" latinLnBrk="0" hangingPunct="1"/>
            <a:r>
              <a:rPr lang="es-MX" sz="800" b="1" i="0" baseline="0">
                <a:effectLst/>
                <a:latin typeface="Arial" panose="020B0604020202020204" pitchFamily="34" charset="0"/>
                <a:ea typeface="+mn-ea"/>
                <a:cs typeface="Arial" panose="020B0604020202020204" pitchFamily="34" charset="0"/>
              </a:rPr>
              <a:t>Titular del Órgano de Control Interno Municipal</a:t>
            </a:r>
            <a:endParaRPr lang="es-MX" sz="800">
              <a:effectLst/>
              <a:latin typeface="Arial" panose="020B0604020202020204" pitchFamily="34" charset="0"/>
              <a:cs typeface="Arial" panose="020B0604020202020204" pitchFamily="34" charset="0"/>
            </a:endParaRPr>
          </a:p>
        </xdr:txBody>
      </xdr:sp>
      <xdr:sp macro="" textlink="">
        <xdr:nvSpPr>
          <xdr:cNvPr id="7" name="Text Box 8"/>
          <xdr:cNvSpPr txBox="1">
            <a:spLocks noChangeArrowheads="1"/>
          </xdr:cNvSpPr>
        </xdr:nvSpPr>
        <xdr:spPr bwMode="auto">
          <a:xfrm>
            <a:off x="534507" y="12519422"/>
            <a:ext cx="1540005" cy="628282"/>
          </a:xfrm>
          <a:prstGeom prst="rect">
            <a:avLst/>
          </a:prstGeom>
          <a:noFill/>
          <a:ln w="9525">
            <a:noFill/>
            <a:miter lim="800000"/>
            <a:headEnd/>
            <a:tailEnd/>
          </a:ln>
        </xdr:spPr>
        <xdr:txBody>
          <a:bodyPr vertOverflow="clip" wrap="square" lIns="27432" tIns="22860" rIns="27432" bIns="0" anchor="t"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Elaboró:</a:t>
            </a:r>
            <a:endParaRPr kumimoji="0" lang="es-MX" sz="800" b="0"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endParaRPr kumimoji="0" lang="es-MX" sz="800" b="1"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________________________________</a:t>
            </a: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C.Felix Campos Estrada</a:t>
            </a: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 Tesorero Municipal</a:t>
            </a:r>
          </a:p>
        </xdr:txBody>
      </xdr:sp>
      <xdr:sp macro="" textlink="">
        <xdr:nvSpPr>
          <xdr:cNvPr id="8" name="Text Box 8"/>
          <xdr:cNvSpPr txBox="1">
            <a:spLocks noChangeArrowheads="1"/>
          </xdr:cNvSpPr>
        </xdr:nvSpPr>
        <xdr:spPr bwMode="auto">
          <a:xfrm>
            <a:off x="2412190" y="12521124"/>
            <a:ext cx="1788688" cy="641916"/>
          </a:xfrm>
          <a:prstGeom prst="rect">
            <a:avLst/>
          </a:prstGeom>
          <a:noFill/>
          <a:ln w="9525">
            <a:noFill/>
            <a:miter lim="800000"/>
            <a:headEnd/>
            <a:tailEnd/>
          </a:ln>
        </xdr:spPr>
        <xdr:txBody>
          <a:bodyPr vertOverflow="clip" wrap="square" lIns="27432" tIns="22860" rIns="27432" bIns="0" anchor="t"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Revisó:</a:t>
            </a:r>
            <a:endParaRPr kumimoji="0" lang="es-MX" sz="800" b="0"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endParaRPr kumimoji="0" lang="es-MX" sz="800" b="1"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______________________________________</a:t>
            </a:r>
          </a:p>
          <a:p>
            <a:pPr algn="ctr" rtl="1" eaLnBrk="1" fontAlgn="auto" latinLnBrk="0" hangingPunct="1"/>
            <a:r>
              <a:rPr lang="es-MX" sz="800" b="1" i="0" baseline="0">
                <a:effectLst/>
                <a:latin typeface="Arial" panose="020B0604020202020204" pitchFamily="34" charset="0"/>
                <a:ea typeface="+mn-ea"/>
                <a:cs typeface="Arial" panose="020B0604020202020204" pitchFamily="34" charset="0"/>
              </a:rPr>
              <a:t>C. Victoría Gónzalez García</a:t>
            </a:r>
          </a:p>
          <a:p>
            <a:pPr algn="ctr" rtl="1" eaLnBrk="1" fontAlgn="auto" latinLnBrk="0" hangingPunct="1"/>
            <a:r>
              <a:rPr lang="es-MX" sz="800" b="1" i="0" baseline="0">
                <a:effectLst/>
                <a:latin typeface="Arial" panose="020B0604020202020204" pitchFamily="34" charset="0"/>
                <a:ea typeface="+mn-ea"/>
                <a:cs typeface="Arial" panose="020B0604020202020204" pitchFamily="34" charset="0"/>
              </a:rPr>
              <a:t> Síndico Municipal</a:t>
            </a:r>
            <a:endParaRPr lang="es-MX" sz="800">
              <a:effectLst/>
              <a:latin typeface="Arial" panose="020B0604020202020204" pitchFamily="34" charset="0"/>
              <a:cs typeface="Arial" panose="020B0604020202020204" pitchFamily="34" charset="0"/>
            </a:endParaRP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562</xdr:row>
      <xdr:rowOff>0</xdr:rowOff>
    </xdr:from>
    <xdr:to>
      <xdr:col>9</xdr:col>
      <xdr:colOff>1022086</xdr:colOff>
      <xdr:row>567</xdr:row>
      <xdr:rowOff>110417</xdr:rowOff>
    </xdr:to>
    <xdr:grpSp>
      <xdr:nvGrpSpPr>
        <xdr:cNvPr id="3" name="Grupo 2"/>
        <xdr:cNvGrpSpPr/>
      </xdr:nvGrpSpPr>
      <xdr:grpSpPr>
        <a:xfrm>
          <a:off x="0" y="126642813"/>
          <a:ext cx="9971617" cy="904167"/>
          <a:chOff x="534507" y="12519422"/>
          <a:chExt cx="7951321" cy="715401"/>
        </a:xfrm>
      </xdr:grpSpPr>
      <xdr:sp macro="" textlink="">
        <xdr:nvSpPr>
          <xdr:cNvPr id="4" name="Text Box 6"/>
          <xdr:cNvSpPr txBox="1">
            <a:spLocks noChangeArrowheads="1"/>
          </xdr:cNvSpPr>
        </xdr:nvSpPr>
        <xdr:spPr bwMode="auto">
          <a:xfrm>
            <a:off x="6740187" y="12523845"/>
            <a:ext cx="1745641" cy="710978"/>
          </a:xfrm>
          <a:prstGeom prst="rect">
            <a:avLst/>
          </a:prstGeom>
          <a:noFill/>
          <a:ln w="9525">
            <a:noFill/>
            <a:miter lim="800000"/>
            <a:headEnd/>
            <a:tailEnd/>
          </a:ln>
        </xdr:spPr>
        <xdr:txBody>
          <a:bodyPr vertOverflow="clip" wrap="square" lIns="27432" tIns="22860" rIns="27432" bIns="0" anchor="t"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Autorizó:</a:t>
            </a:r>
            <a:endParaRPr kumimoji="0" lang="es-MX" sz="800" b="0"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0" i="0" u="none" strike="noStrike" kern="0" cap="none" spc="0" normalizeH="0" baseline="0" noProof="0">
                <a:ln>
                  <a:noFill/>
                </a:ln>
                <a:solidFill>
                  <a:srgbClr val="000000"/>
                </a:solidFill>
                <a:effectLst/>
                <a:uLnTx/>
                <a:uFillTx/>
                <a:latin typeface="Arial"/>
                <a:cs typeface="Arial"/>
              </a:rPr>
              <a:t> </a:t>
            </a: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_____________________________________</a:t>
            </a: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C. Crispin Agustín Mendoza</a:t>
            </a: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  Presidente Municipal</a:t>
            </a:r>
          </a:p>
        </xdr:txBody>
      </xdr:sp>
      <xdr:sp macro="" textlink="">
        <xdr:nvSpPr>
          <xdr:cNvPr id="5" name="Text Box 9"/>
          <xdr:cNvSpPr txBox="1">
            <a:spLocks noChangeArrowheads="1"/>
          </xdr:cNvSpPr>
        </xdr:nvSpPr>
        <xdr:spPr bwMode="auto">
          <a:xfrm>
            <a:off x="4696569" y="12526057"/>
            <a:ext cx="1677764" cy="651624"/>
          </a:xfrm>
          <a:prstGeom prst="rect">
            <a:avLst/>
          </a:prstGeom>
          <a:noFill/>
          <a:ln w="9525">
            <a:noFill/>
            <a:miter lim="800000"/>
            <a:headEnd/>
            <a:tailEnd/>
          </a:ln>
        </xdr:spPr>
        <xdr:txBody>
          <a:bodyPr vertOverflow="clip" wrap="square" lIns="27432" tIns="22860" rIns="27432" bIns="0" anchor="t"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Vº. Bº.:</a:t>
            </a:r>
            <a:endParaRPr kumimoji="0" lang="es-MX" sz="800" b="0"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endParaRPr kumimoji="0" lang="es-MX" sz="800" b="0"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____________________________________</a:t>
            </a:r>
          </a:p>
          <a:p>
            <a:pPr algn="ctr" rtl="1" eaLnBrk="1" fontAlgn="auto" latinLnBrk="0" hangingPunct="1"/>
            <a:r>
              <a:rPr lang="es-MX" sz="800" b="1" i="0" baseline="0">
                <a:effectLst/>
                <a:latin typeface="Arial" panose="020B0604020202020204" pitchFamily="34" charset="0"/>
                <a:ea typeface="+mn-ea"/>
                <a:cs typeface="Arial" panose="020B0604020202020204" pitchFamily="34" charset="0"/>
              </a:rPr>
              <a:t>C. Edrel Vergara Balbuena</a:t>
            </a:r>
          </a:p>
          <a:p>
            <a:pPr algn="ctr" rtl="1" eaLnBrk="1" fontAlgn="auto" latinLnBrk="0" hangingPunct="1"/>
            <a:r>
              <a:rPr lang="es-MX" sz="800" b="1" i="0" baseline="0">
                <a:effectLst/>
                <a:latin typeface="Arial" panose="020B0604020202020204" pitchFamily="34" charset="0"/>
                <a:ea typeface="+mn-ea"/>
                <a:cs typeface="Arial" panose="020B0604020202020204" pitchFamily="34" charset="0"/>
              </a:rPr>
              <a:t>Titular del Órgano de Control Interno Municipal</a:t>
            </a:r>
            <a:endParaRPr lang="es-MX" sz="800">
              <a:effectLst/>
              <a:latin typeface="Arial" panose="020B0604020202020204" pitchFamily="34" charset="0"/>
              <a:cs typeface="Arial" panose="020B0604020202020204" pitchFamily="34" charset="0"/>
            </a:endParaRPr>
          </a:p>
        </xdr:txBody>
      </xdr:sp>
      <xdr:sp macro="" textlink="">
        <xdr:nvSpPr>
          <xdr:cNvPr id="6" name="Text Box 8"/>
          <xdr:cNvSpPr txBox="1">
            <a:spLocks noChangeArrowheads="1"/>
          </xdr:cNvSpPr>
        </xdr:nvSpPr>
        <xdr:spPr bwMode="auto">
          <a:xfrm>
            <a:off x="534507" y="12519422"/>
            <a:ext cx="1540005" cy="628282"/>
          </a:xfrm>
          <a:prstGeom prst="rect">
            <a:avLst/>
          </a:prstGeom>
          <a:noFill/>
          <a:ln w="9525">
            <a:noFill/>
            <a:miter lim="800000"/>
            <a:headEnd/>
            <a:tailEnd/>
          </a:ln>
        </xdr:spPr>
        <xdr:txBody>
          <a:bodyPr vertOverflow="clip" wrap="square" lIns="27432" tIns="22860" rIns="27432" bIns="0" anchor="t"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Elaboró:</a:t>
            </a:r>
            <a:endParaRPr kumimoji="0" lang="es-MX" sz="800" b="0"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endParaRPr kumimoji="0" lang="es-MX" sz="800" b="1"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_______________________________</a:t>
            </a: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C.Felix Campos Estrada</a:t>
            </a: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 Tesorero Municipal</a:t>
            </a:r>
          </a:p>
        </xdr:txBody>
      </xdr:sp>
      <xdr:sp macro="" textlink="">
        <xdr:nvSpPr>
          <xdr:cNvPr id="7" name="Text Box 8"/>
          <xdr:cNvSpPr txBox="1">
            <a:spLocks noChangeArrowheads="1"/>
          </xdr:cNvSpPr>
        </xdr:nvSpPr>
        <xdr:spPr bwMode="auto">
          <a:xfrm>
            <a:off x="2412190" y="12521124"/>
            <a:ext cx="1788688" cy="641916"/>
          </a:xfrm>
          <a:prstGeom prst="rect">
            <a:avLst/>
          </a:prstGeom>
          <a:noFill/>
          <a:ln w="9525">
            <a:noFill/>
            <a:miter lim="800000"/>
            <a:headEnd/>
            <a:tailEnd/>
          </a:ln>
        </xdr:spPr>
        <xdr:txBody>
          <a:bodyPr vertOverflow="clip" wrap="square" lIns="27432" tIns="22860" rIns="27432" bIns="0" anchor="t"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Revisó:</a:t>
            </a:r>
            <a:endParaRPr kumimoji="0" lang="es-MX" sz="800" b="0"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endParaRPr kumimoji="0" lang="es-MX" sz="800" b="1"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______________________________________</a:t>
            </a:r>
          </a:p>
          <a:p>
            <a:pPr algn="ctr" rtl="1" eaLnBrk="1" fontAlgn="auto" latinLnBrk="0" hangingPunct="1"/>
            <a:r>
              <a:rPr lang="es-MX" sz="800" b="1" i="0" baseline="0">
                <a:effectLst/>
                <a:latin typeface="Arial" panose="020B0604020202020204" pitchFamily="34" charset="0"/>
                <a:ea typeface="+mn-ea"/>
                <a:cs typeface="Arial" panose="020B0604020202020204" pitchFamily="34" charset="0"/>
              </a:rPr>
              <a:t>C. Victoría Gónzalez García</a:t>
            </a:r>
          </a:p>
          <a:p>
            <a:pPr algn="ctr" rtl="1" eaLnBrk="1" fontAlgn="auto" latinLnBrk="0" hangingPunct="1"/>
            <a:r>
              <a:rPr lang="es-MX" sz="800" b="1" i="0" baseline="0">
                <a:effectLst/>
                <a:latin typeface="Arial" panose="020B0604020202020204" pitchFamily="34" charset="0"/>
                <a:ea typeface="+mn-ea"/>
                <a:cs typeface="Arial" panose="020B0604020202020204" pitchFamily="34" charset="0"/>
              </a:rPr>
              <a:t> Síndico Municipal</a:t>
            </a:r>
            <a:endParaRPr lang="es-MX" sz="800">
              <a:effectLst/>
              <a:latin typeface="Arial" panose="020B0604020202020204" pitchFamily="34" charset="0"/>
              <a:cs typeface="Arial" panose="020B0604020202020204" pitchFamily="34" charset="0"/>
            </a:endParaRP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565</xdr:row>
      <xdr:rowOff>0</xdr:rowOff>
    </xdr:from>
    <xdr:to>
      <xdr:col>9</xdr:col>
      <xdr:colOff>1033425</xdr:colOff>
      <xdr:row>570</xdr:row>
      <xdr:rowOff>96243</xdr:rowOff>
    </xdr:to>
    <xdr:grpSp>
      <xdr:nvGrpSpPr>
        <xdr:cNvPr id="3" name="Grupo 2"/>
        <xdr:cNvGrpSpPr/>
      </xdr:nvGrpSpPr>
      <xdr:grpSpPr>
        <a:xfrm>
          <a:off x="0" y="131921250"/>
          <a:ext cx="9971617" cy="904167"/>
          <a:chOff x="534507" y="12519422"/>
          <a:chExt cx="7951321" cy="715401"/>
        </a:xfrm>
      </xdr:grpSpPr>
      <xdr:sp macro="" textlink="">
        <xdr:nvSpPr>
          <xdr:cNvPr id="4" name="Text Box 6"/>
          <xdr:cNvSpPr txBox="1">
            <a:spLocks noChangeArrowheads="1"/>
          </xdr:cNvSpPr>
        </xdr:nvSpPr>
        <xdr:spPr bwMode="auto">
          <a:xfrm>
            <a:off x="6740187" y="12523845"/>
            <a:ext cx="1745641" cy="710978"/>
          </a:xfrm>
          <a:prstGeom prst="rect">
            <a:avLst/>
          </a:prstGeom>
          <a:noFill/>
          <a:ln w="9525">
            <a:noFill/>
            <a:miter lim="800000"/>
            <a:headEnd/>
            <a:tailEnd/>
          </a:ln>
        </xdr:spPr>
        <xdr:txBody>
          <a:bodyPr vertOverflow="clip" wrap="square" lIns="27432" tIns="22860" rIns="27432" bIns="0" anchor="t"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Autorizó:</a:t>
            </a:r>
            <a:endParaRPr kumimoji="0" lang="es-MX" sz="800" b="0"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0" i="0" u="none" strike="noStrike" kern="0" cap="none" spc="0" normalizeH="0" baseline="0" noProof="0">
                <a:ln>
                  <a:noFill/>
                </a:ln>
                <a:solidFill>
                  <a:srgbClr val="000000"/>
                </a:solidFill>
                <a:effectLst/>
                <a:uLnTx/>
                <a:uFillTx/>
                <a:latin typeface="Arial"/>
                <a:cs typeface="Arial"/>
              </a:rPr>
              <a:t> </a:t>
            </a: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_____________________________________</a:t>
            </a: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C. Crispin Agustín Mendoza</a:t>
            </a: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  Presidente Municipal</a:t>
            </a:r>
          </a:p>
        </xdr:txBody>
      </xdr:sp>
      <xdr:sp macro="" textlink="">
        <xdr:nvSpPr>
          <xdr:cNvPr id="5" name="Text Box 9"/>
          <xdr:cNvSpPr txBox="1">
            <a:spLocks noChangeArrowheads="1"/>
          </xdr:cNvSpPr>
        </xdr:nvSpPr>
        <xdr:spPr bwMode="auto">
          <a:xfrm>
            <a:off x="4696569" y="12526057"/>
            <a:ext cx="1677764" cy="651624"/>
          </a:xfrm>
          <a:prstGeom prst="rect">
            <a:avLst/>
          </a:prstGeom>
          <a:noFill/>
          <a:ln w="9525">
            <a:noFill/>
            <a:miter lim="800000"/>
            <a:headEnd/>
            <a:tailEnd/>
          </a:ln>
        </xdr:spPr>
        <xdr:txBody>
          <a:bodyPr vertOverflow="clip" wrap="square" lIns="27432" tIns="22860" rIns="27432" bIns="0" anchor="t"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Vº. Bº.:</a:t>
            </a:r>
            <a:endParaRPr kumimoji="0" lang="es-MX" sz="800" b="0"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endParaRPr kumimoji="0" lang="es-MX" sz="800" b="0"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____________________________________</a:t>
            </a:r>
          </a:p>
          <a:p>
            <a:pPr algn="ctr" rtl="1" eaLnBrk="1" fontAlgn="auto" latinLnBrk="0" hangingPunct="1"/>
            <a:r>
              <a:rPr lang="es-MX" sz="800" b="1" i="0" baseline="0">
                <a:effectLst/>
                <a:latin typeface="Arial" panose="020B0604020202020204" pitchFamily="34" charset="0"/>
                <a:ea typeface="+mn-ea"/>
                <a:cs typeface="Arial" panose="020B0604020202020204" pitchFamily="34" charset="0"/>
              </a:rPr>
              <a:t>C. Edrel Vergara Balbuena</a:t>
            </a:r>
          </a:p>
          <a:p>
            <a:pPr algn="ctr" rtl="1" eaLnBrk="1" fontAlgn="auto" latinLnBrk="0" hangingPunct="1"/>
            <a:r>
              <a:rPr lang="es-MX" sz="800" b="1" i="0" baseline="0">
                <a:effectLst/>
                <a:latin typeface="Arial" panose="020B0604020202020204" pitchFamily="34" charset="0"/>
                <a:ea typeface="+mn-ea"/>
                <a:cs typeface="Arial" panose="020B0604020202020204" pitchFamily="34" charset="0"/>
              </a:rPr>
              <a:t>Titular del Órgano de Control Interno Municipal</a:t>
            </a:r>
            <a:endParaRPr lang="es-MX" sz="800">
              <a:effectLst/>
              <a:latin typeface="Arial" panose="020B0604020202020204" pitchFamily="34" charset="0"/>
              <a:cs typeface="Arial" panose="020B0604020202020204" pitchFamily="34" charset="0"/>
            </a:endParaRPr>
          </a:p>
        </xdr:txBody>
      </xdr:sp>
      <xdr:sp macro="" textlink="">
        <xdr:nvSpPr>
          <xdr:cNvPr id="6" name="Text Box 8"/>
          <xdr:cNvSpPr txBox="1">
            <a:spLocks noChangeArrowheads="1"/>
          </xdr:cNvSpPr>
        </xdr:nvSpPr>
        <xdr:spPr bwMode="auto">
          <a:xfrm>
            <a:off x="534507" y="12519422"/>
            <a:ext cx="1540005" cy="628282"/>
          </a:xfrm>
          <a:prstGeom prst="rect">
            <a:avLst/>
          </a:prstGeom>
          <a:noFill/>
          <a:ln w="9525">
            <a:noFill/>
            <a:miter lim="800000"/>
            <a:headEnd/>
            <a:tailEnd/>
          </a:ln>
        </xdr:spPr>
        <xdr:txBody>
          <a:bodyPr vertOverflow="clip" wrap="square" lIns="27432" tIns="22860" rIns="27432" bIns="0" anchor="t"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Elaboró:</a:t>
            </a:r>
            <a:endParaRPr kumimoji="0" lang="es-MX" sz="800" b="0"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endParaRPr kumimoji="0" lang="es-MX" sz="800" b="1"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_______________________________</a:t>
            </a: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C.Felix Campos Estrada</a:t>
            </a: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 Tesorero Municipal</a:t>
            </a:r>
          </a:p>
        </xdr:txBody>
      </xdr:sp>
      <xdr:sp macro="" textlink="">
        <xdr:nvSpPr>
          <xdr:cNvPr id="7" name="Text Box 8"/>
          <xdr:cNvSpPr txBox="1">
            <a:spLocks noChangeArrowheads="1"/>
          </xdr:cNvSpPr>
        </xdr:nvSpPr>
        <xdr:spPr bwMode="auto">
          <a:xfrm>
            <a:off x="2412190" y="12521124"/>
            <a:ext cx="1788688" cy="641916"/>
          </a:xfrm>
          <a:prstGeom prst="rect">
            <a:avLst/>
          </a:prstGeom>
          <a:noFill/>
          <a:ln w="9525">
            <a:noFill/>
            <a:miter lim="800000"/>
            <a:headEnd/>
            <a:tailEnd/>
          </a:ln>
        </xdr:spPr>
        <xdr:txBody>
          <a:bodyPr vertOverflow="clip" wrap="square" lIns="27432" tIns="22860" rIns="27432" bIns="0" anchor="t"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Revisó:</a:t>
            </a:r>
            <a:endParaRPr kumimoji="0" lang="es-MX" sz="800" b="0"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endParaRPr kumimoji="0" lang="es-MX" sz="800" b="1"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______________________________________</a:t>
            </a:r>
          </a:p>
          <a:p>
            <a:pPr algn="ctr" rtl="1" eaLnBrk="1" fontAlgn="auto" latinLnBrk="0" hangingPunct="1"/>
            <a:r>
              <a:rPr lang="es-MX" sz="800" b="1" i="0" baseline="0">
                <a:effectLst/>
                <a:latin typeface="Arial" panose="020B0604020202020204" pitchFamily="34" charset="0"/>
                <a:ea typeface="+mn-ea"/>
                <a:cs typeface="Arial" panose="020B0604020202020204" pitchFamily="34" charset="0"/>
              </a:rPr>
              <a:t>C. Victoría Gónzalez García</a:t>
            </a:r>
          </a:p>
          <a:p>
            <a:pPr algn="ctr" rtl="1" eaLnBrk="1" fontAlgn="auto" latinLnBrk="0" hangingPunct="1"/>
            <a:r>
              <a:rPr lang="es-MX" sz="800" b="1" i="0" baseline="0">
                <a:effectLst/>
                <a:latin typeface="Arial" panose="020B0604020202020204" pitchFamily="34" charset="0"/>
                <a:ea typeface="+mn-ea"/>
                <a:cs typeface="Arial" panose="020B0604020202020204" pitchFamily="34" charset="0"/>
              </a:rPr>
              <a:t> Síndico Municipal</a:t>
            </a:r>
            <a:endParaRPr lang="es-MX" sz="800">
              <a:effectLst/>
              <a:latin typeface="Arial" panose="020B0604020202020204" pitchFamily="34" charset="0"/>
              <a:cs typeface="Arial" panose="020B0604020202020204"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565</xdr:row>
      <xdr:rowOff>95250</xdr:rowOff>
    </xdr:from>
    <xdr:to>
      <xdr:col>9</xdr:col>
      <xdr:colOff>1045943</xdr:colOff>
      <xdr:row>571</xdr:row>
      <xdr:rowOff>37998</xdr:rowOff>
    </xdr:to>
    <xdr:grpSp>
      <xdr:nvGrpSpPr>
        <xdr:cNvPr id="3" name="Grupo 2"/>
        <xdr:cNvGrpSpPr/>
      </xdr:nvGrpSpPr>
      <xdr:grpSpPr>
        <a:xfrm>
          <a:off x="0" y="130673368"/>
          <a:ext cx="9971617" cy="905950"/>
          <a:chOff x="534507" y="12519422"/>
          <a:chExt cx="7951321" cy="715401"/>
        </a:xfrm>
      </xdr:grpSpPr>
      <xdr:sp macro="" textlink="">
        <xdr:nvSpPr>
          <xdr:cNvPr id="4" name="Text Box 6"/>
          <xdr:cNvSpPr txBox="1">
            <a:spLocks noChangeArrowheads="1"/>
          </xdr:cNvSpPr>
        </xdr:nvSpPr>
        <xdr:spPr bwMode="auto">
          <a:xfrm>
            <a:off x="6740187" y="12523845"/>
            <a:ext cx="1745641" cy="710978"/>
          </a:xfrm>
          <a:prstGeom prst="rect">
            <a:avLst/>
          </a:prstGeom>
          <a:noFill/>
          <a:ln w="9525">
            <a:noFill/>
            <a:miter lim="800000"/>
            <a:headEnd/>
            <a:tailEnd/>
          </a:ln>
        </xdr:spPr>
        <xdr:txBody>
          <a:bodyPr vertOverflow="clip" wrap="square" lIns="27432" tIns="22860" rIns="27432" bIns="0" anchor="t"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Autorizó:</a:t>
            </a:r>
            <a:endParaRPr kumimoji="0" lang="es-MX" sz="800" b="0"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0" i="0" u="none" strike="noStrike" kern="0" cap="none" spc="0" normalizeH="0" baseline="0" noProof="0">
                <a:ln>
                  <a:noFill/>
                </a:ln>
                <a:solidFill>
                  <a:srgbClr val="000000"/>
                </a:solidFill>
                <a:effectLst/>
                <a:uLnTx/>
                <a:uFillTx/>
                <a:latin typeface="Arial"/>
                <a:cs typeface="Arial"/>
              </a:rPr>
              <a:t> </a:t>
            </a: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_____________________________________</a:t>
            </a: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C. Crispin Agustín Mendoza</a:t>
            </a: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  Presidente Municipal</a:t>
            </a:r>
          </a:p>
        </xdr:txBody>
      </xdr:sp>
      <xdr:sp macro="" textlink="">
        <xdr:nvSpPr>
          <xdr:cNvPr id="5" name="Text Box 9"/>
          <xdr:cNvSpPr txBox="1">
            <a:spLocks noChangeArrowheads="1"/>
          </xdr:cNvSpPr>
        </xdr:nvSpPr>
        <xdr:spPr bwMode="auto">
          <a:xfrm>
            <a:off x="4696569" y="12526053"/>
            <a:ext cx="1677764" cy="651624"/>
          </a:xfrm>
          <a:prstGeom prst="rect">
            <a:avLst/>
          </a:prstGeom>
          <a:noFill/>
          <a:ln w="9525">
            <a:noFill/>
            <a:miter lim="800000"/>
            <a:headEnd/>
            <a:tailEnd/>
          </a:ln>
        </xdr:spPr>
        <xdr:txBody>
          <a:bodyPr vertOverflow="clip" wrap="square" lIns="27432" tIns="22860" rIns="27432" bIns="0" anchor="t"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Vº. Bº.:</a:t>
            </a:r>
            <a:endParaRPr kumimoji="0" lang="es-MX" sz="800" b="0"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endParaRPr kumimoji="0" lang="es-MX" sz="800" b="0"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____________________________________</a:t>
            </a:r>
          </a:p>
          <a:p>
            <a:pPr algn="ctr" rtl="1" eaLnBrk="1" fontAlgn="auto" latinLnBrk="0" hangingPunct="1"/>
            <a:r>
              <a:rPr lang="es-MX" sz="800" b="1" i="0" baseline="0">
                <a:effectLst/>
                <a:latin typeface="Arial" panose="020B0604020202020204" pitchFamily="34" charset="0"/>
                <a:ea typeface="+mn-ea"/>
                <a:cs typeface="Arial" panose="020B0604020202020204" pitchFamily="34" charset="0"/>
              </a:rPr>
              <a:t>C. Edrel Vergara Balbuena</a:t>
            </a:r>
          </a:p>
          <a:p>
            <a:pPr algn="ctr" rtl="1" eaLnBrk="1" fontAlgn="auto" latinLnBrk="0" hangingPunct="1"/>
            <a:r>
              <a:rPr lang="es-MX" sz="800" b="1" i="0" baseline="0">
                <a:effectLst/>
                <a:latin typeface="Arial" panose="020B0604020202020204" pitchFamily="34" charset="0"/>
                <a:ea typeface="+mn-ea"/>
                <a:cs typeface="Arial" panose="020B0604020202020204" pitchFamily="34" charset="0"/>
              </a:rPr>
              <a:t>Titular del Órgano de Control Interno Municipal</a:t>
            </a:r>
            <a:endParaRPr lang="es-MX" sz="800">
              <a:effectLst/>
              <a:latin typeface="Arial" panose="020B0604020202020204" pitchFamily="34" charset="0"/>
              <a:cs typeface="Arial" panose="020B0604020202020204" pitchFamily="34" charset="0"/>
            </a:endParaRPr>
          </a:p>
        </xdr:txBody>
      </xdr:sp>
      <xdr:sp macro="" textlink="">
        <xdr:nvSpPr>
          <xdr:cNvPr id="6" name="Text Box 8"/>
          <xdr:cNvSpPr txBox="1">
            <a:spLocks noChangeArrowheads="1"/>
          </xdr:cNvSpPr>
        </xdr:nvSpPr>
        <xdr:spPr bwMode="auto">
          <a:xfrm>
            <a:off x="534507" y="12519422"/>
            <a:ext cx="1540005" cy="628282"/>
          </a:xfrm>
          <a:prstGeom prst="rect">
            <a:avLst/>
          </a:prstGeom>
          <a:noFill/>
          <a:ln w="9525">
            <a:noFill/>
            <a:miter lim="800000"/>
            <a:headEnd/>
            <a:tailEnd/>
          </a:ln>
        </xdr:spPr>
        <xdr:txBody>
          <a:bodyPr vertOverflow="clip" wrap="square" lIns="27432" tIns="22860" rIns="27432" bIns="0" anchor="t"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Elaboró:</a:t>
            </a:r>
            <a:endParaRPr kumimoji="0" lang="es-MX" sz="800" b="0"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endParaRPr kumimoji="0" lang="es-MX" sz="800" b="1"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________________________________</a:t>
            </a: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C.Felix Campos Estrada</a:t>
            </a: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 Tesorero Municipal</a:t>
            </a:r>
          </a:p>
        </xdr:txBody>
      </xdr:sp>
      <xdr:sp macro="" textlink="">
        <xdr:nvSpPr>
          <xdr:cNvPr id="7" name="Text Box 8"/>
          <xdr:cNvSpPr txBox="1">
            <a:spLocks noChangeArrowheads="1"/>
          </xdr:cNvSpPr>
        </xdr:nvSpPr>
        <xdr:spPr bwMode="auto">
          <a:xfrm>
            <a:off x="2412190" y="12521124"/>
            <a:ext cx="1788688" cy="641916"/>
          </a:xfrm>
          <a:prstGeom prst="rect">
            <a:avLst/>
          </a:prstGeom>
          <a:noFill/>
          <a:ln w="9525">
            <a:noFill/>
            <a:miter lim="800000"/>
            <a:headEnd/>
            <a:tailEnd/>
          </a:ln>
        </xdr:spPr>
        <xdr:txBody>
          <a:bodyPr vertOverflow="clip" wrap="square" lIns="27432" tIns="22860" rIns="27432" bIns="0" anchor="t"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Revisó:</a:t>
            </a:r>
            <a:endParaRPr kumimoji="0" lang="es-MX" sz="800" b="0"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endParaRPr kumimoji="0" lang="es-MX" sz="800" b="1" i="0" u="none" strike="noStrike" kern="0" cap="none" spc="0" normalizeH="0" baseline="0" noProof="0">
              <a:ln>
                <a:noFill/>
              </a:ln>
              <a:solidFill>
                <a:srgbClr val="000000"/>
              </a:solidFill>
              <a:effectLst/>
              <a:uLnTx/>
              <a:uFillTx/>
              <a:latin typeface="Arial"/>
              <a:cs typeface="Arial"/>
            </a:endParaRPr>
          </a:p>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s-MX" sz="800" b="1" i="0" u="none" strike="noStrike" kern="0" cap="none" spc="0" normalizeH="0" baseline="0" noProof="0">
                <a:ln>
                  <a:noFill/>
                </a:ln>
                <a:solidFill>
                  <a:srgbClr val="000000"/>
                </a:solidFill>
                <a:effectLst/>
                <a:uLnTx/>
                <a:uFillTx/>
                <a:latin typeface="Arial"/>
                <a:cs typeface="Arial"/>
              </a:rPr>
              <a:t>______________________________________</a:t>
            </a:r>
          </a:p>
          <a:p>
            <a:pPr algn="ctr" rtl="1" eaLnBrk="1" fontAlgn="auto" latinLnBrk="0" hangingPunct="1"/>
            <a:r>
              <a:rPr lang="es-MX" sz="800" b="1" i="0" baseline="0">
                <a:effectLst/>
                <a:latin typeface="Arial" panose="020B0604020202020204" pitchFamily="34" charset="0"/>
                <a:ea typeface="+mn-ea"/>
                <a:cs typeface="Arial" panose="020B0604020202020204" pitchFamily="34" charset="0"/>
              </a:rPr>
              <a:t>C. Victoría Gónzalez García</a:t>
            </a:r>
          </a:p>
          <a:p>
            <a:pPr algn="ctr" rtl="1" eaLnBrk="1" fontAlgn="auto" latinLnBrk="0" hangingPunct="1"/>
            <a:r>
              <a:rPr lang="es-MX" sz="800" b="1" i="0" baseline="0">
                <a:effectLst/>
                <a:latin typeface="Arial" panose="020B0604020202020204" pitchFamily="34" charset="0"/>
                <a:ea typeface="+mn-ea"/>
                <a:cs typeface="Arial" panose="020B0604020202020204" pitchFamily="34" charset="0"/>
              </a:rPr>
              <a:t> Síndico Municipal</a:t>
            </a:r>
            <a:endParaRPr lang="es-MX" sz="800">
              <a:effectLst/>
              <a:latin typeface="Arial" panose="020B0604020202020204" pitchFamily="34" charset="0"/>
              <a:cs typeface="Arial" panose="020B0604020202020204" pitchFamily="34" charset="0"/>
            </a:endParaRPr>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dOCUMENTOS\Proceso%20de%20fiscalizaci&#243;n%20cuenta%20%202017\1.-%20CARPETA%20DE%20FISCALIZACION%20C.%20P.%202017%20Aprobados\ANEXOS%20A%20ENVIAR%20A%20LOS%20MUNICIPIOS%202017%20(4-04-2018).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Anexo%203%20y%204%20Transferencia,%20registros%20contables%20y%20destino%20201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05235\Auditoria%20Financiera%20(server)\Yeimily\ASF\CP%20ORDAZ\DICTAMEN\Dictamen%20Recursos%20Seguro%20PopularOK.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er\Yeimily\ASF\CP%20ORDAZ\DICTAMEN\Dictamen%20Recursos%20Seguro%20PopularO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A 3.1 RC"/>
      <sheetName val="DATOS"/>
      <sheetName val="INDICE"/>
      <sheetName val="ANEXO 1"/>
      <sheetName val="ANEXO 2"/>
      <sheetName val="ANEXO 3"/>
      <sheetName val="ANEXO 4"/>
      <sheetName val="ANEXO 5"/>
      <sheetName val="ANEXO 6"/>
      <sheetName val="ANEXO 7"/>
      <sheetName val="ANEXO 8"/>
      <sheetName val="ANEXO 9"/>
      <sheetName val="ANEXO 10-A "/>
      <sheetName val="ANEXO 10-B "/>
      <sheetName val="ANEXO 10-C"/>
      <sheetName val="LISTAS"/>
      <sheetName val="IP-01"/>
      <sheetName val="IP-06"/>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4">
          <cell r="B4" t="str">
            <v xml:space="preserve">Instalación y habilitación de estaciones tecnológicas interactivas </v>
          </cell>
          <cell r="D4" t="str">
            <v>Arrendamiento de vehiculos para la verificación y seguimiento de las obras realizadas con recursos del FAIS.</v>
          </cell>
        </row>
        <row r="5">
          <cell r="B5" t="str">
            <v>Acondicionamiento de espacios fisicos</v>
          </cell>
          <cell r="D5" t="str">
            <v>Contratación de estudios de consultoría para la realización de estudios y evaluación de proyectos.</v>
          </cell>
        </row>
        <row r="6">
          <cell r="B6" t="str">
            <v>Actualizacion del catastro municipal, Padron de contribuyentes y/o tarifas.</v>
          </cell>
          <cell r="D6" t="str">
            <v>Adquisición de material y equipo fotográfico para la verificación y seguimiento de las obras.</v>
          </cell>
        </row>
        <row r="7">
          <cell r="B7" t="str">
            <v>Adquisición de sofware y harware.</v>
          </cell>
          <cell r="D7" t="str">
            <v>Adquisición de material y equipo fotográfico para la verificación y seguimiento de las obras.</v>
          </cell>
        </row>
        <row r="8">
          <cell r="B8" t="str">
            <v>Creación de módulos de participación y consulta ciudadana.</v>
          </cell>
          <cell r="D8" t="str">
            <v>Adquisición de equipo topográfico.</v>
          </cell>
        </row>
        <row r="9">
          <cell r="B9" t="str">
            <v>Creación y actualización de la normatividad municipal.</v>
          </cell>
          <cell r="D9" t="str">
            <v>Mantenimiento y reparación de vehículos para la verificación y el seguimiento de las obras realizadas con recursos del FAIS.</v>
          </cell>
        </row>
        <row r="10">
          <cell r="B10" t="str">
            <v>Cursos de capacitación y actualización.</v>
          </cell>
        </row>
        <row r="11">
          <cell r="B11" t="str">
            <v>Elaboración e implementación de un programa para el desarrollo institucional municipal.</v>
          </cell>
        </row>
      </sheetData>
      <sheetData sheetId="16"/>
      <sheetData sheetId="17"/>
      <sheetData sheetId="1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Resumen"/>
      <sheetName val="Anexo 3"/>
      <sheetName val="Anexo 3A"/>
      <sheetName val="Anexo 3B"/>
      <sheetName val="Anexo 4A"/>
      <sheetName val="Anexo 4B"/>
      <sheetName val="Anexo 4C"/>
      <sheetName val="Anexo 4D"/>
      <sheetName val="Datos"/>
      <sheetName val="Hoja2"/>
    </sheetNames>
    <sheetDataSet>
      <sheetData sheetId="0"/>
      <sheetData sheetId="1"/>
      <sheetData sheetId="2"/>
      <sheetData sheetId="3"/>
      <sheetData sheetId="4"/>
      <sheetData sheetId="5">
        <row r="2">
          <cell r="X2" t="str">
            <v>Sí</v>
          </cell>
        </row>
        <row r="3">
          <cell r="X3" t="str">
            <v>No</v>
          </cell>
        </row>
      </sheetData>
      <sheetData sheetId="6"/>
      <sheetData sheetId="7"/>
      <sheetData sheetId="8"/>
      <sheetData sheetId="9">
        <row r="2">
          <cell r="M2" t="str">
            <v>Agua y Saneamiento</v>
          </cell>
        </row>
        <row r="3">
          <cell r="M3" t="str">
            <v>Educación</v>
          </cell>
        </row>
        <row r="4">
          <cell r="M4" t="str">
            <v>Otros Proyectos</v>
          </cell>
        </row>
        <row r="5">
          <cell r="M5" t="str">
            <v>Salud</v>
          </cell>
        </row>
        <row r="6">
          <cell r="M6" t="str">
            <v>Urbanización</v>
          </cell>
        </row>
        <row r="7">
          <cell r="M7" t="str">
            <v>Vivienda</v>
          </cell>
        </row>
        <row r="8">
          <cell r="M8" t="str">
            <v>Especial</v>
          </cell>
        </row>
        <row r="95">
          <cell r="B95" t="str">
            <v>Arrendamiento de vehículos para la verificación y seguimiento de las obras y acciones</v>
          </cell>
        </row>
        <row r="96">
          <cell r="B96" t="str">
            <v>Contratación de servicios de consultoría para la realización de estudios y evaluación de proyectos</v>
          </cell>
        </row>
        <row r="97">
          <cell r="B97" t="str">
            <v>Adquisición de material y equipo fotográfico para la verificación y seguimiento de las obras</v>
          </cell>
        </row>
        <row r="98">
          <cell r="B98" t="str">
            <v>Adquisición de equipo topográfico</v>
          </cell>
        </row>
        <row r="99">
          <cell r="B99" t="str">
            <v>Mantenimiento y reparación de vehículos para la verificación y el seguimiento de las obras realizadas</v>
          </cell>
        </row>
        <row r="102">
          <cell r="B102" t="str">
            <v>Instalación y habilitación de estaciones tecnológicas interactivas (kioscos digitales)</v>
          </cell>
        </row>
        <row r="103">
          <cell r="B103" t="str">
            <v>Acondicionamiento de espacios físicos</v>
          </cell>
        </row>
        <row r="104">
          <cell r="B104" t="str">
            <v>Actualización del catastro municipal, padrón de contribuyentes y/o tarifas</v>
          </cell>
        </row>
        <row r="105">
          <cell r="B105" t="str">
            <v>Adquisición de software y hardware</v>
          </cell>
        </row>
        <row r="106">
          <cell r="B106" t="str">
            <v>Creación de módulos de participación y consulta ciudadana para el seguimiento de los planes y programas de gobierno</v>
          </cell>
        </row>
        <row r="107">
          <cell r="B107" t="str">
            <v>Creación y actualización de la normatividad municipal y de las demarcaciones territoriales del distrito federal</v>
          </cell>
        </row>
        <row r="108">
          <cell r="B108" t="str">
            <v>Cursos de capacitación y actualización que fomenten la formación de los servidores públicos municipales (no incluye estudios universitarios y de posgrado)</v>
          </cell>
        </row>
        <row r="109">
          <cell r="B109" t="str">
            <v>Elaboración e implementación de un programa para el desarrollo institucional municipal</v>
          </cell>
        </row>
      </sheetData>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ctamen"/>
      <sheetName val="Transparencia"/>
      <sheetName val="Evaluación de Normativa"/>
    </sheetNames>
    <sheetDataSet>
      <sheetData sheetId="0">
        <row r="6">
          <cell r="B6">
            <v>0</v>
          </cell>
          <cell r="C6" t="str">
            <v>OPINIÓN NEGATIVA</v>
          </cell>
        </row>
        <row r="7">
          <cell r="B7">
            <v>1</v>
          </cell>
          <cell r="C7" t="str">
            <v>OPINIÓN NEGATIVA</v>
          </cell>
        </row>
        <row r="8">
          <cell r="B8">
            <v>2</v>
          </cell>
          <cell r="C8" t="str">
            <v>OPINIÓN NEGATIVA</v>
          </cell>
        </row>
        <row r="9">
          <cell r="B9">
            <v>3</v>
          </cell>
          <cell r="C9" t="str">
            <v>OPINIÓN CON SALVEDAD</v>
          </cell>
        </row>
        <row r="10">
          <cell r="B10">
            <v>4</v>
          </cell>
          <cell r="C10" t="str">
            <v>OPINIÓN CON SALVEDAD</v>
          </cell>
        </row>
        <row r="11">
          <cell r="B11">
            <v>5</v>
          </cell>
          <cell r="C11" t="str">
            <v>OPINIÓN LIMPIA</v>
          </cell>
        </row>
        <row r="16">
          <cell r="B16">
            <v>0</v>
          </cell>
          <cell r="C16">
            <v>3</v>
          </cell>
        </row>
        <row r="17">
          <cell r="B17">
            <v>1E-3</v>
          </cell>
          <cell r="C17">
            <v>3</v>
          </cell>
        </row>
        <row r="18">
          <cell r="B18">
            <v>2E-3</v>
          </cell>
          <cell r="C18">
            <v>3</v>
          </cell>
        </row>
        <row r="19">
          <cell r="B19">
            <v>3.0000000000000001E-3</v>
          </cell>
          <cell r="C19">
            <v>3</v>
          </cell>
        </row>
        <row r="20">
          <cell r="B20">
            <v>4.0000000000000001E-3</v>
          </cell>
          <cell r="C20">
            <v>3</v>
          </cell>
        </row>
        <row r="21">
          <cell r="B21">
            <v>5.0000000000000001E-3</v>
          </cell>
          <cell r="C21">
            <v>3</v>
          </cell>
        </row>
        <row r="22">
          <cell r="B22">
            <v>6.0000000000000001E-3</v>
          </cell>
          <cell r="C22">
            <v>3</v>
          </cell>
        </row>
        <row r="23">
          <cell r="B23">
            <v>7.0000000000000001E-3</v>
          </cell>
          <cell r="C23">
            <v>3</v>
          </cell>
        </row>
        <row r="24">
          <cell r="B24">
            <v>8.0000000000000002E-3</v>
          </cell>
          <cell r="C24">
            <v>3</v>
          </cell>
        </row>
        <row r="25">
          <cell r="B25">
            <v>8.9999999999999993E-3</v>
          </cell>
          <cell r="C25">
            <v>3</v>
          </cell>
        </row>
        <row r="26">
          <cell r="B26">
            <v>0.01</v>
          </cell>
          <cell r="C26">
            <v>3</v>
          </cell>
        </row>
        <row r="27">
          <cell r="B27">
            <v>1.0999999999999999E-2</v>
          </cell>
          <cell r="C27">
            <v>3</v>
          </cell>
        </row>
        <row r="28">
          <cell r="B28">
            <v>1.2E-2</v>
          </cell>
          <cell r="C28">
            <v>3</v>
          </cell>
        </row>
        <row r="29">
          <cell r="B29">
            <v>1.2999999999999999E-2</v>
          </cell>
          <cell r="C29">
            <v>3</v>
          </cell>
        </row>
        <row r="30">
          <cell r="B30">
            <v>1.4E-2</v>
          </cell>
          <cell r="C30">
            <v>3</v>
          </cell>
        </row>
        <row r="31">
          <cell r="B31">
            <v>1.4999999999999999E-2</v>
          </cell>
          <cell r="C31">
            <v>3</v>
          </cell>
        </row>
        <row r="32">
          <cell r="B32">
            <v>1.6E-2</v>
          </cell>
          <cell r="C32">
            <v>3</v>
          </cell>
        </row>
        <row r="33">
          <cell r="B33">
            <v>1.7000000000000001E-2</v>
          </cell>
          <cell r="C33">
            <v>3</v>
          </cell>
        </row>
        <row r="34">
          <cell r="B34">
            <v>1.7999999999999999E-2</v>
          </cell>
          <cell r="C34">
            <v>3</v>
          </cell>
        </row>
        <row r="35">
          <cell r="B35">
            <v>1.9E-2</v>
          </cell>
          <cell r="C35">
            <v>3</v>
          </cell>
        </row>
        <row r="36">
          <cell r="B36">
            <v>0.02</v>
          </cell>
          <cell r="C36">
            <v>3</v>
          </cell>
        </row>
        <row r="37">
          <cell r="B37">
            <v>2.1000000000000001E-2</v>
          </cell>
          <cell r="C37">
            <v>3</v>
          </cell>
        </row>
        <row r="38">
          <cell r="B38">
            <v>2.1999999999999999E-2</v>
          </cell>
          <cell r="C38">
            <v>3</v>
          </cell>
        </row>
        <row r="39">
          <cell r="B39">
            <v>2.3E-2</v>
          </cell>
          <cell r="C39">
            <v>3</v>
          </cell>
        </row>
        <row r="40">
          <cell r="B40">
            <v>2.4E-2</v>
          </cell>
          <cell r="C40">
            <v>3</v>
          </cell>
        </row>
        <row r="41">
          <cell r="B41">
            <v>2.5000000000000001E-2</v>
          </cell>
          <cell r="C41">
            <v>3</v>
          </cell>
        </row>
        <row r="42">
          <cell r="B42">
            <v>2.5999999999999999E-2</v>
          </cell>
          <cell r="C42">
            <v>3</v>
          </cell>
        </row>
        <row r="43">
          <cell r="B43">
            <v>2.7E-2</v>
          </cell>
          <cell r="C43">
            <v>3</v>
          </cell>
        </row>
        <row r="44">
          <cell r="B44">
            <v>2.8000000000000001E-2</v>
          </cell>
          <cell r="C44">
            <v>3</v>
          </cell>
        </row>
        <row r="45">
          <cell r="B45">
            <v>2.9000000000000001E-2</v>
          </cell>
          <cell r="C45">
            <v>3</v>
          </cell>
        </row>
        <row r="46">
          <cell r="B46">
            <v>0.03</v>
          </cell>
          <cell r="C46">
            <v>3</v>
          </cell>
        </row>
        <row r="47">
          <cell r="B47">
            <v>3.1E-2</v>
          </cell>
          <cell r="C47">
            <v>3</v>
          </cell>
        </row>
        <row r="48">
          <cell r="B48">
            <v>3.2000000000000001E-2</v>
          </cell>
          <cell r="C48">
            <v>3</v>
          </cell>
        </row>
        <row r="49">
          <cell r="B49">
            <v>3.3000000000000002E-2</v>
          </cell>
          <cell r="C49">
            <v>3</v>
          </cell>
        </row>
        <row r="50">
          <cell r="B50">
            <v>3.4000000000000002E-2</v>
          </cell>
          <cell r="C50">
            <v>3</v>
          </cell>
        </row>
        <row r="51">
          <cell r="B51">
            <v>3.5000000000000003E-2</v>
          </cell>
          <cell r="C51">
            <v>3</v>
          </cell>
        </row>
        <row r="52">
          <cell r="B52">
            <v>3.5999999999999997E-2</v>
          </cell>
          <cell r="C52">
            <v>3</v>
          </cell>
        </row>
        <row r="53">
          <cell r="B53">
            <v>3.6999999999999998E-2</v>
          </cell>
          <cell r="C53">
            <v>3</v>
          </cell>
        </row>
        <row r="54">
          <cell r="B54">
            <v>3.7999999999999999E-2</v>
          </cell>
          <cell r="C54">
            <v>3</v>
          </cell>
        </row>
        <row r="55">
          <cell r="B55">
            <v>3.9E-2</v>
          </cell>
          <cell r="C55">
            <v>3</v>
          </cell>
        </row>
        <row r="56">
          <cell r="B56">
            <v>0.04</v>
          </cell>
          <cell r="C56">
            <v>3</v>
          </cell>
        </row>
        <row r="57">
          <cell r="B57">
            <v>4.1000000000000002E-2</v>
          </cell>
          <cell r="C57">
            <v>3</v>
          </cell>
        </row>
        <row r="58">
          <cell r="B58">
            <v>4.2000000000000003E-2</v>
          </cell>
          <cell r="C58">
            <v>3</v>
          </cell>
        </row>
        <row r="59">
          <cell r="B59">
            <v>4.2999999999999997E-2</v>
          </cell>
          <cell r="C59">
            <v>3</v>
          </cell>
        </row>
        <row r="60">
          <cell r="B60">
            <v>4.3999999999999997E-2</v>
          </cell>
          <cell r="C60">
            <v>3</v>
          </cell>
        </row>
        <row r="61">
          <cell r="B61">
            <v>4.4999999999999998E-2</v>
          </cell>
          <cell r="C61">
            <v>3</v>
          </cell>
        </row>
        <row r="62">
          <cell r="B62">
            <v>4.5999999999999999E-2</v>
          </cell>
          <cell r="C62">
            <v>3</v>
          </cell>
        </row>
        <row r="63">
          <cell r="B63">
            <v>4.7E-2</v>
          </cell>
          <cell r="C63">
            <v>3</v>
          </cell>
        </row>
        <row r="64">
          <cell r="B64">
            <v>4.8000000000000001E-2</v>
          </cell>
          <cell r="C64">
            <v>3</v>
          </cell>
        </row>
        <row r="65">
          <cell r="B65">
            <v>4.9000000000000002E-2</v>
          </cell>
          <cell r="C65">
            <v>3</v>
          </cell>
        </row>
        <row r="66">
          <cell r="B66">
            <v>0.05</v>
          </cell>
          <cell r="C66">
            <v>3</v>
          </cell>
        </row>
        <row r="67">
          <cell r="B67">
            <v>5.0999999999999997E-2</v>
          </cell>
          <cell r="C67">
            <v>2</v>
          </cell>
        </row>
        <row r="68">
          <cell r="B68">
            <v>5.1999999999999998E-2</v>
          </cell>
          <cell r="C68">
            <v>2</v>
          </cell>
        </row>
        <row r="69">
          <cell r="B69">
            <v>5.2999999999999999E-2</v>
          </cell>
          <cell r="C69">
            <v>2</v>
          </cell>
        </row>
        <row r="70">
          <cell r="B70">
            <v>5.3999999999999999E-2</v>
          </cell>
          <cell r="C70">
            <v>2</v>
          </cell>
        </row>
        <row r="71">
          <cell r="B71">
            <v>5.5E-2</v>
          </cell>
          <cell r="C71">
            <v>2</v>
          </cell>
        </row>
        <row r="72">
          <cell r="B72">
            <v>5.6000000000000001E-2</v>
          </cell>
          <cell r="C72">
            <v>2</v>
          </cell>
        </row>
        <row r="73">
          <cell r="B73">
            <v>5.7000000000000002E-2</v>
          </cell>
          <cell r="C73">
            <v>2</v>
          </cell>
        </row>
        <row r="74">
          <cell r="B74">
            <v>5.8000000000000003E-2</v>
          </cell>
          <cell r="C74">
            <v>2</v>
          </cell>
        </row>
        <row r="75">
          <cell r="B75">
            <v>5.8999999999999997E-2</v>
          </cell>
          <cell r="C75">
            <v>2</v>
          </cell>
        </row>
        <row r="76">
          <cell r="B76">
            <v>0.06</v>
          </cell>
          <cell r="C76">
            <v>2</v>
          </cell>
        </row>
        <row r="77">
          <cell r="B77">
            <v>6.0999999999999999E-2</v>
          </cell>
          <cell r="C77">
            <v>2</v>
          </cell>
        </row>
        <row r="78">
          <cell r="B78">
            <v>6.2E-2</v>
          </cell>
          <cell r="C78">
            <v>2</v>
          </cell>
        </row>
        <row r="79">
          <cell r="B79">
            <v>6.3E-2</v>
          </cell>
          <cell r="C79">
            <v>2</v>
          </cell>
        </row>
        <row r="80">
          <cell r="B80">
            <v>6.4000000000000001E-2</v>
          </cell>
          <cell r="C80">
            <v>2</v>
          </cell>
        </row>
        <row r="81">
          <cell r="B81">
            <v>6.5000000000000002E-2</v>
          </cell>
          <cell r="C81">
            <v>2</v>
          </cell>
        </row>
        <row r="82">
          <cell r="B82">
            <v>6.6000000000000003E-2</v>
          </cell>
          <cell r="C82">
            <v>2</v>
          </cell>
        </row>
        <row r="83">
          <cell r="B83">
            <v>6.7000000000000004E-2</v>
          </cell>
          <cell r="C83">
            <v>2</v>
          </cell>
        </row>
        <row r="84">
          <cell r="B84">
            <v>6.8000000000000005E-2</v>
          </cell>
          <cell r="C84">
            <v>2</v>
          </cell>
        </row>
        <row r="85">
          <cell r="B85">
            <v>6.9000000000000006E-2</v>
          </cell>
          <cell r="C85">
            <v>2</v>
          </cell>
        </row>
        <row r="86">
          <cell r="B86">
            <v>7.0000000000000007E-2</v>
          </cell>
          <cell r="C86">
            <v>2</v>
          </cell>
        </row>
        <row r="87">
          <cell r="B87">
            <v>7.0999999999999994E-2</v>
          </cell>
          <cell r="C87">
            <v>2</v>
          </cell>
        </row>
        <row r="88">
          <cell r="B88">
            <v>7.1999999999999995E-2</v>
          </cell>
          <cell r="C88">
            <v>2</v>
          </cell>
        </row>
        <row r="89">
          <cell r="B89">
            <v>7.2999999999999995E-2</v>
          </cell>
          <cell r="C89">
            <v>2</v>
          </cell>
        </row>
        <row r="90">
          <cell r="B90">
            <v>7.3999999999999996E-2</v>
          </cell>
          <cell r="C90">
            <v>2</v>
          </cell>
        </row>
        <row r="91">
          <cell r="B91">
            <v>7.4999999999999997E-2</v>
          </cell>
          <cell r="C91">
            <v>2</v>
          </cell>
        </row>
        <row r="92">
          <cell r="B92">
            <v>7.5999999999999998E-2</v>
          </cell>
          <cell r="C92">
            <v>2</v>
          </cell>
        </row>
        <row r="93">
          <cell r="B93">
            <v>7.6999999999999999E-2</v>
          </cell>
          <cell r="C93">
            <v>2</v>
          </cell>
        </row>
        <row r="94">
          <cell r="B94">
            <v>7.8E-2</v>
          </cell>
          <cell r="C94">
            <v>2</v>
          </cell>
        </row>
        <row r="95">
          <cell r="B95">
            <v>7.9000000000000001E-2</v>
          </cell>
          <cell r="C95">
            <v>2</v>
          </cell>
        </row>
        <row r="96">
          <cell r="B96">
            <v>0.08</v>
          </cell>
          <cell r="C96">
            <v>2</v>
          </cell>
        </row>
        <row r="97">
          <cell r="B97">
            <v>8.1000000000000003E-2</v>
          </cell>
          <cell r="C97">
            <v>2</v>
          </cell>
        </row>
        <row r="98">
          <cell r="B98">
            <v>8.2000000000000003E-2</v>
          </cell>
          <cell r="C98">
            <v>2</v>
          </cell>
        </row>
        <row r="99">
          <cell r="B99">
            <v>8.3000000000000004E-2</v>
          </cell>
          <cell r="C99">
            <v>2</v>
          </cell>
        </row>
        <row r="100">
          <cell r="B100">
            <v>8.4000000000000005E-2</v>
          </cell>
          <cell r="C100">
            <v>2</v>
          </cell>
        </row>
        <row r="101">
          <cell r="B101">
            <v>8.5000000000000006E-2</v>
          </cell>
          <cell r="C101">
            <v>2</v>
          </cell>
        </row>
        <row r="102">
          <cell r="B102">
            <v>8.5999999999999993E-2</v>
          </cell>
          <cell r="C102">
            <v>2</v>
          </cell>
        </row>
        <row r="103">
          <cell r="B103">
            <v>8.6999999999999994E-2</v>
          </cell>
          <cell r="C103">
            <v>2</v>
          </cell>
        </row>
        <row r="104">
          <cell r="B104">
            <v>8.7999999999999995E-2</v>
          </cell>
          <cell r="C104">
            <v>2</v>
          </cell>
        </row>
        <row r="105">
          <cell r="B105">
            <v>8.8999999999999996E-2</v>
          </cell>
          <cell r="C105">
            <v>2</v>
          </cell>
        </row>
        <row r="106">
          <cell r="B106">
            <v>0.09</v>
          </cell>
          <cell r="C106">
            <v>2</v>
          </cell>
        </row>
        <row r="107">
          <cell r="B107">
            <v>9.0999999999999998E-2</v>
          </cell>
          <cell r="C107">
            <v>2</v>
          </cell>
        </row>
        <row r="108">
          <cell r="B108">
            <v>9.1999999999999998E-2</v>
          </cell>
          <cell r="C108">
            <v>2</v>
          </cell>
        </row>
        <row r="109">
          <cell r="B109">
            <v>9.2999999999999999E-2</v>
          </cell>
          <cell r="C109">
            <v>2</v>
          </cell>
        </row>
        <row r="110">
          <cell r="B110">
            <v>9.4E-2</v>
          </cell>
          <cell r="C110">
            <v>2</v>
          </cell>
        </row>
        <row r="111">
          <cell r="B111">
            <v>9.5000000000000001E-2</v>
          </cell>
          <cell r="C111">
            <v>2</v>
          </cell>
        </row>
        <row r="112">
          <cell r="B112">
            <v>9.6000000000000002E-2</v>
          </cell>
          <cell r="C112">
            <v>2</v>
          </cell>
        </row>
        <row r="113">
          <cell r="B113">
            <v>9.7000000000000003E-2</v>
          </cell>
          <cell r="C113">
            <v>2</v>
          </cell>
        </row>
        <row r="114">
          <cell r="B114">
            <v>9.8000000000000004E-2</v>
          </cell>
          <cell r="C114">
            <v>2</v>
          </cell>
        </row>
        <row r="115">
          <cell r="B115">
            <v>9.9000000000000005E-2</v>
          </cell>
          <cell r="C115">
            <v>2</v>
          </cell>
        </row>
        <row r="116">
          <cell r="B116">
            <v>0.1</v>
          </cell>
          <cell r="C116">
            <v>2</v>
          </cell>
        </row>
        <row r="117">
          <cell r="B117">
            <v>0.10100000000000001</v>
          </cell>
          <cell r="C117">
            <v>1</v>
          </cell>
        </row>
        <row r="118">
          <cell r="B118">
            <v>0.10199999999999999</v>
          </cell>
          <cell r="C118">
            <v>1</v>
          </cell>
        </row>
        <row r="119">
          <cell r="B119">
            <v>0.10299999999999999</v>
          </cell>
          <cell r="C119">
            <v>1</v>
          </cell>
        </row>
        <row r="120">
          <cell r="B120">
            <v>0.104</v>
          </cell>
          <cell r="C120">
            <v>1</v>
          </cell>
        </row>
        <row r="121">
          <cell r="B121">
            <v>0.105</v>
          </cell>
          <cell r="C121">
            <v>1</v>
          </cell>
        </row>
        <row r="122">
          <cell r="B122">
            <v>0.106</v>
          </cell>
          <cell r="C122">
            <v>1</v>
          </cell>
        </row>
        <row r="123">
          <cell r="B123">
            <v>0.107</v>
          </cell>
          <cell r="C123">
            <v>1</v>
          </cell>
        </row>
        <row r="124">
          <cell r="B124">
            <v>0.108</v>
          </cell>
          <cell r="C124">
            <v>1</v>
          </cell>
        </row>
        <row r="125">
          <cell r="B125">
            <v>0.109</v>
          </cell>
          <cell r="C125">
            <v>1</v>
          </cell>
        </row>
        <row r="126">
          <cell r="B126">
            <v>0.11</v>
          </cell>
          <cell r="C126">
            <v>1</v>
          </cell>
        </row>
        <row r="127">
          <cell r="B127">
            <v>0.111</v>
          </cell>
          <cell r="C127">
            <v>1</v>
          </cell>
        </row>
        <row r="128">
          <cell r="B128">
            <v>0.112</v>
          </cell>
          <cell r="C128">
            <v>1</v>
          </cell>
        </row>
        <row r="129">
          <cell r="B129">
            <v>0.113</v>
          </cell>
          <cell r="C129">
            <v>1</v>
          </cell>
        </row>
        <row r="130">
          <cell r="B130">
            <v>0.114</v>
          </cell>
          <cell r="C130">
            <v>1</v>
          </cell>
        </row>
        <row r="131">
          <cell r="B131">
            <v>0.115</v>
          </cell>
          <cell r="C131">
            <v>1</v>
          </cell>
        </row>
        <row r="132">
          <cell r="B132">
            <v>0.11600000000000001</v>
          </cell>
          <cell r="C132">
            <v>1</v>
          </cell>
        </row>
        <row r="133">
          <cell r="B133">
            <v>0.11700000000000001</v>
          </cell>
          <cell r="C133">
            <v>1</v>
          </cell>
        </row>
        <row r="134">
          <cell r="B134">
            <v>0.11799999999999999</v>
          </cell>
          <cell r="C134">
            <v>1</v>
          </cell>
        </row>
        <row r="135">
          <cell r="B135">
            <v>0.11899999999999999</v>
          </cell>
          <cell r="C135">
            <v>1</v>
          </cell>
        </row>
        <row r="136">
          <cell r="B136">
            <v>0.12</v>
          </cell>
          <cell r="C136">
            <v>1</v>
          </cell>
        </row>
        <row r="137">
          <cell r="B137">
            <v>0.121</v>
          </cell>
          <cell r="C137">
            <v>1</v>
          </cell>
        </row>
        <row r="138">
          <cell r="B138">
            <v>0.122</v>
          </cell>
          <cell r="C138">
            <v>1</v>
          </cell>
        </row>
        <row r="139">
          <cell r="B139">
            <v>0.123</v>
          </cell>
          <cell r="C139">
            <v>1</v>
          </cell>
        </row>
        <row r="140">
          <cell r="B140">
            <v>0.124</v>
          </cell>
          <cell r="C140">
            <v>1</v>
          </cell>
        </row>
        <row r="141">
          <cell r="B141">
            <v>0.125</v>
          </cell>
          <cell r="C141">
            <v>1</v>
          </cell>
        </row>
        <row r="142">
          <cell r="B142">
            <v>0.126</v>
          </cell>
          <cell r="C142">
            <v>1</v>
          </cell>
        </row>
        <row r="143">
          <cell r="B143">
            <v>0.127</v>
          </cell>
          <cell r="C143">
            <v>1</v>
          </cell>
        </row>
        <row r="144">
          <cell r="B144">
            <v>0.128</v>
          </cell>
          <cell r="C144">
            <v>1</v>
          </cell>
        </row>
        <row r="145">
          <cell r="B145">
            <v>0.129</v>
          </cell>
          <cell r="C145">
            <v>1</v>
          </cell>
        </row>
        <row r="146">
          <cell r="B146">
            <v>0.13</v>
          </cell>
          <cell r="C146">
            <v>1</v>
          </cell>
        </row>
        <row r="147">
          <cell r="B147">
            <v>0.13100000000000001</v>
          </cell>
          <cell r="C147">
            <v>1</v>
          </cell>
        </row>
        <row r="148">
          <cell r="B148">
            <v>0.13200000000000001</v>
          </cell>
          <cell r="C148">
            <v>1</v>
          </cell>
        </row>
        <row r="149">
          <cell r="B149">
            <v>0.13300000000000001</v>
          </cell>
          <cell r="C149">
            <v>1</v>
          </cell>
        </row>
        <row r="150">
          <cell r="B150">
            <v>0.13400000000000001</v>
          </cell>
          <cell r="C150">
            <v>1</v>
          </cell>
        </row>
        <row r="151">
          <cell r="B151">
            <v>0.13500000000000001</v>
          </cell>
          <cell r="C151">
            <v>1</v>
          </cell>
        </row>
        <row r="152">
          <cell r="B152">
            <v>0.13600000000000001</v>
          </cell>
          <cell r="C152">
            <v>1</v>
          </cell>
        </row>
        <row r="153">
          <cell r="B153">
            <v>0.13700000000000001</v>
          </cell>
          <cell r="C153">
            <v>1</v>
          </cell>
        </row>
        <row r="154">
          <cell r="B154">
            <v>0.13800000000000001</v>
          </cell>
          <cell r="C154">
            <v>1</v>
          </cell>
        </row>
        <row r="155">
          <cell r="B155">
            <v>0.13900000000000001</v>
          </cell>
          <cell r="C155">
            <v>1</v>
          </cell>
        </row>
        <row r="156">
          <cell r="B156">
            <v>0.14000000000000001</v>
          </cell>
          <cell r="C156">
            <v>1</v>
          </cell>
        </row>
        <row r="157">
          <cell r="B157">
            <v>0.14099999999999999</v>
          </cell>
          <cell r="C157">
            <v>1</v>
          </cell>
        </row>
        <row r="158">
          <cell r="B158">
            <v>0.14199999999999999</v>
          </cell>
          <cell r="C158">
            <v>1</v>
          </cell>
        </row>
        <row r="159">
          <cell r="B159">
            <v>0.14299999999999999</v>
          </cell>
          <cell r="C159">
            <v>1</v>
          </cell>
        </row>
        <row r="160">
          <cell r="B160">
            <v>0.14399999999999999</v>
          </cell>
          <cell r="C160">
            <v>1</v>
          </cell>
        </row>
        <row r="161">
          <cell r="B161">
            <v>0.14499999999999999</v>
          </cell>
          <cell r="C161">
            <v>1</v>
          </cell>
        </row>
        <row r="162">
          <cell r="B162">
            <v>0.14599999999999999</v>
          </cell>
          <cell r="C162">
            <v>1</v>
          </cell>
        </row>
        <row r="163">
          <cell r="B163">
            <v>0.14699999999999999</v>
          </cell>
          <cell r="C163">
            <v>1</v>
          </cell>
        </row>
        <row r="164">
          <cell r="B164">
            <v>0.14799999999999999</v>
          </cell>
          <cell r="C164">
            <v>1</v>
          </cell>
        </row>
        <row r="165">
          <cell r="B165">
            <v>0.14899999999999999</v>
          </cell>
          <cell r="C165">
            <v>1</v>
          </cell>
        </row>
        <row r="166">
          <cell r="B166">
            <v>0.15</v>
          </cell>
          <cell r="C166">
            <v>1</v>
          </cell>
        </row>
        <row r="167">
          <cell r="B167">
            <v>0.151</v>
          </cell>
          <cell r="C167">
            <v>0</v>
          </cell>
        </row>
        <row r="168">
          <cell r="B168">
            <v>0.152</v>
          </cell>
          <cell r="C168">
            <v>0</v>
          </cell>
        </row>
        <row r="169">
          <cell r="B169">
            <v>0.153</v>
          </cell>
          <cell r="C169">
            <v>0</v>
          </cell>
        </row>
        <row r="170">
          <cell r="B170">
            <v>0.154</v>
          </cell>
          <cell r="C170">
            <v>0</v>
          </cell>
        </row>
        <row r="171">
          <cell r="B171">
            <v>0.155</v>
          </cell>
          <cell r="C171">
            <v>0</v>
          </cell>
        </row>
        <row r="172">
          <cell r="B172">
            <v>0.156</v>
          </cell>
          <cell r="C172">
            <v>0</v>
          </cell>
        </row>
        <row r="173">
          <cell r="B173">
            <v>0.157</v>
          </cell>
          <cell r="C173">
            <v>0</v>
          </cell>
        </row>
        <row r="174">
          <cell r="B174">
            <v>0.158</v>
          </cell>
          <cell r="C174">
            <v>0</v>
          </cell>
        </row>
        <row r="175">
          <cell r="B175">
            <v>0.159</v>
          </cell>
          <cell r="C175">
            <v>0</v>
          </cell>
        </row>
        <row r="176">
          <cell r="B176">
            <v>0.16</v>
          </cell>
          <cell r="C176">
            <v>0</v>
          </cell>
        </row>
        <row r="177">
          <cell r="B177">
            <v>0.161</v>
          </cell>
          <cell r="C177">
            <v>0</v>
          </cell>
        </row>
        <row r="178">
          <cell r="B178">
            <v>0.16200000000000001</v>
          </cell>
          <cell r="C178">
            <v>0</v>
          </cell>
        </row>
        <row r="179">
          <cell r="B179">
            <v>0.16300000000000001</v>
          </cell>
          <cell r="C179">
            <v>0</v>
          </cell>
        </row>
        <row r="180">
          <cell r="B180">
            <v>0.16400000000000001</v>
          </cell>
          <cell r="C180">
            <v>0</v>
          </cell>
        </row>
        <row r="181">
          <cell r="B181">
            <v>0.16500000000000001</v>
          </cell>
          <cell r="C181">
            <v>0</v>
          </cell>
        </row>
        <row r="182">
          <cell r="B182">
            <v>0.16600000000000001</v>
          </cell>
          <cell r="C182">
            <v>0</v>
          </cell>
        </row>
        <row r="183">
          <cell r="B183">
            <v>0.16700000000000001</v>
          </cell>
          <cell r="C183">
            <v>0</v>
          </cell>
        </row>
        <row r="184">
          <cell r="B184">
            <v>0.16800000000000001</v>
          </cell>
          <cell r="C184">
            <v>0</v>
          </cell>
        </row>
        <row r="185">
          <cell r="B185">
            <v>0.16900000000000001</v>
          </cell>
          <cell r="C185">
            <v>0</v>
          </cell>
        </row>
        <row r="186">
          <cell r="B186">
            <v>0.17</v>
          </cell>
          <cell r="C186">
            <v>0</v>
          </cell>
        </row>
        <row r="187">
          <cell r="B187">
            <v>0.17100000000000001</v>
          </cell>
          <cell r="C187">
            <v>0</v>
          </cell>
        </row>
        <row r="188">
          <cell r="B188">
            <v>0.17199999999999999</v>
          </cell>
          <cell r="C188">
            <v>0</v>
          </cell>
        </row>
        <row r="189">
          <cell r="B189">
            <v>0.17299999999999999</v>
          </cell>
          <cell r="C189">
            <v>0</v>
          </cell>
        </row>
        <row r="190">
          <cell r="B190">
            <v>0.17399999999999999</v>
          </cell>
          <cell r="C190">
            <v>0</v>
          </cell>
        </row>
        <row r="191">
          <cell r="B191">
            <v>0.17499999999999999</v>
          </cell>
          <cell r="C191">
            <v>0</v>
          </cell>
        </row>
        <row r="192">
          <cell r="B192">
            <v>0.17599999999999999</v>
          </cell>
          <cell r="C192">
            <v>0</v>
          </cell>
        </row>
        <row r="193">
          <cell r="B193">
            <v>0.17699999999999999</v>
          </cell>
          <cell r="C193">
            <v>0</v>
          </cell>
        </row>
        <row r="194">
          <cell r="B194">
            <v>0.17799999999999999</v>
          </cell>
          <cell r="C194">
            <v>0</v>
          </cell>
        </row>
        <row r="195">
          <cell r="B195">
            <v>0.17899999999999999</v>
          </cell>
          <cell r="C195">
            <v>0</v>
          </cell>
        </row>
        <row r="196">
          <cell r="B196">
            <v>0.18</v>
          </cell>
          <cell r="C196">
            <v>0</v>
          </cell>
        </row>
        <row r="197">
          <cell r="B197">
            <v>0.18099999999999999</v>
          </cell>
          <cell r="C197">
            <v>0</v>
          </cell>
        </row>
        <row r="198">
          <cell r="B198">
            <v>0.182</v>
          </cell>
          <cell r="C198">
            <v>0</v>
          </cell>
        </row>
        <row r="199">
          <cell r="B199">
            <v>0.183</v>
          </cell>
          <cell r="C199">
            <v>0</v>
          </cell>
        </row>
        <row r="200">
          <cell r="B200">
            <v>0.184</v>
          </cell>
          <cell r="C200">
            <v>0</v>
          </cell>
        </row>
        <row r="201">
          <cell r="B201">
            <v>0.185</v>
          </cell>
          <cell r="C201">
            <v>0</v>
          </cell>
        </row>
        <row r="202">
          <cell r="B202">
            <v>0.186</v>
          </cell>
          <cell r="C202">
            <v>0</v>
          </cell>
        </row>
        <row r="203">
          <cell r="B203">
            <v>0.187</v>
          </cell>
          <cell r="C203">
            <v>0</v>
          </cell>
        </row>
        <row r="204">
          <cell r="B204">
            <v>0.188</v>
          </cell>
          <cell r="C204">
            <v>0</v>
          </cell>
        </row>
        <row r="205">
          <cell r="B205">
            <v>0.189</v>
          </cell>
          <cell r="C205">
            <v>0</v>
          </cell>
        </row>
        <row r="206">
          <cell r="B206">
            <v>0.19</v>
          </cell>
          <cell r="C206">
            <v>0</v>
          </cell>
        </row>
        <row r="207">
          <cell r="B207">
            <v>0.191</v>
          </cell>
          <cell r="C207">
            <v>0</v>
          </cell>
        </row>
        <row r="208">
          <cell r="B208">
            <v>0.192</v>
          </cell>
          <cell r="C208">
            <v>0</v>
          </cell>
        </row>
        <row r="209">
          <cell r="B209">
            <v>0.193</v>
          </cell>
          <cell r="C209">
            <v>0</v>
          </cell>
        </row>
        <row r="210">
          <cell r="B210">
            <v>0.19400000000000001</v>
          </cell>
          <cell r="C210">
            <v>0</v>
          </cell>
        </row>
        <row r="211">
          <cell r="B211">
            <v>0.19500000000000001</v>
          </cell>
          <cell r="C211">
            <v>0</v>
          </cell>
        </row>
        <row r="212">
          <cell r="B212">
            <v>0.19600000000000001</v>
          </cell>
          <cell r="C212">
            <v>0</v>
          </cell>
        </row>
        <row r="213">
          <cell r="B213">
            <v>0.19700000000000001</v>
          </cell>
          <cell r="C213">
            <v>0</v>
          </cell>
        </row>
        <row r="214">
          <cell r="B214">
            <v>0.19800000000000001</v>
          </cell>
          <cell r="C214">
            <v>0</v>
          </cell>
        </row>
        <row r="215">
          <cell r="B215">
            <v>0.19900000000000001</v>
          </cell>
          <cell r="C215">
            <v>0</v>
          </cell>
        </row>
        <row r="216">
          <cell r="B216">
            <v>0.2</v>
          </cell>
          <cell r="C216">
            <v>0</v>
          </cell>
        </row>
        <row r="217">
          <cell r="B217">
            <v>0.20100000000000001</v>
          </cell>
          <cell r="C217">
            <v>0</v>
          </cell>
        </row>
        <row r="218">
          <cell r="B218">
            <v>0.20200000000000001</v>
          </cell>
          <cell r="C218">
            <v>0</v>
          </cell>
        </row>
        <row r="219">
          <cell r="B219">
            <v>0.20300000000000001</v>
          </cell>
          <cell r="C219">
            <v>0</v>
          </cell>
        </row>
        <row r="220">
          <cell r="B220">
            <v>0.20399999999999999</v>
          </cell>
          <cell r="C220">
            <v>0</v>
          </cell>
        </row>
        <row r="221">
          <cell r="B221">
            <v>0.20499999999999999</v>
          </cell>
          <cell r="C221">
            <v>0</v>
          </cell>
        </row>
        <row r="222">
          <cell r="B222">
            <v>0.20599999999999999</v>
          </cell>
          <cell r="C222">
            <v>0</v>
          </cell>
        </row>
        <row r="223">
          <cell r="B223">
            <v>0.20699999999999999</v>
          </cell>
          <cell r="C223">
            <v>0</v>
          </cell>
        </row>
        <row r="224">
          <cell r="B224">
            <v>0.20799999999999999</v>
          </cell>
          <cell r="C224">
            <v>0</v>
          </cell>
        </row>
        <row r="225">
          <cell r="B225">
            <v>0.20899999999999999</v>
          </cell>
          <cell r="C225">
            <v>0</v>
          </cell>
        </row>
        <row r="226">
          <cell r="B226">
            <v>0.21</v>
          </cell>
          <cell r="C226">
            <v>0</v>
          </cell>
        </row>
        <row r="227">
          <cell r="B227">
            <v>0.21099999999999999</v>
          </cell>
          <cell r="C227">
            <v>0</v>
          </cell>
        </row>
        <row r="228">
          <cell r="B228">
            <v>0.21199999999999999</v>
          </cell>
          <cell r="C228">
            <v>0</v>
          </cell>
        </row>
        <row r="229">
          <cell r="B229">
            <v>0.21299999999999999</v>
          </cell>
          <cell r="C229">
            <v>0</v>
          </cell>
        </row>
        <row r="230">
          <cell r="B230">
            <v>0.214</v>
          </cell>
          <cell r="C230">
            <v>0</v>
          </cell>
        </row>
        <row r="231">
          <cell r="B231">
            <v>0.215</v>
          </cell>
          <cell r="C231">
            <v>0</v>
          </cell>
        </row>
        <row r="232">
          <cell r="B232">
            <v>0.216</v>
          </cell>
          <cell r="C232">
            <v>0</v>
          </cell>
        </row>
        <row r="233">
          <cell r="B233">
            <v>0.217</v>
          </cell>
          <cell r="C233">
            <v>0</v>
          </cell>
        </row>
        <row r="234">
          <cell r="B234">
            <v>0.218</v>
          </cell>
          <cell r="C234">
            <v>0</v>
          </cell>
        </row>
        <row r="235">
          <cell r="B235">
            <v>0.219</v>
          </cell>
          <cell r="C235">
            <v>0</v>
          </cell>
        </row>
        <row r="236">
          <cell r="B236">
            <v>0.22</v>
          </cell>
          <cell r="C236">
            <v>0</v>
          </cell>
        </row>
        <row r="237">
          <cell r="B237">
            <v>0.221</v>
          </cell>
          <cell r="C237">
            <v>0</v>
          </cell>
        </row>
        <row r="238">
          <cell r="B238">
            <v>0.222</v>
          </cell>
          <cell r="C238">
            <v>0</v>
          </cell>
        </row>
        <row r="239">
          <cell r="B239">
            <v>0.223</v>
          </cell>
          <cell r="C239">
            <v>0</v>
          </cell>
        </row>
        <row r="240">
          <cell r="B240">
            <v>0.224</v>
          </cell>
          <cell r="C240">
            <v>0</v>
          </cell>
        </row>
        <row r="241">
          <cell r="B241">
            <v>0.22500000000000001</v>
          </cell>
          <cell r="C241">
            <v>0</v>
          </cell>
        </row>
        <row r="242">
          <cell r="B242">
            <v>0.22600000000000001</v>
          </cell>
          <cell r="C242">
            <v>0</v>
          </cell>
        </row>
        <row r="243">
          <cell r="B243">
            <v>0.22700000000000001</v>
          </cell>
          <cell r="C243">
            <v>0</v>
          </cell>
        </row>
        <row r="244">
          <cell r="B244">
            <v>0.22800000000000001</v>
          </cell>
          <cell r="C244">
            <v>0</v>
          </cell>
        </row>
        <row r="245">
          <cell r="B245">
            <v>0.22900000000000001</v>
          </cell>
          <cell r="C245">
            <v>0</v>
          </cell>
        </row>
        <row r="246">
          <cell r="B246">
            <v>0.23</v>
          </cell>
          <cell r="C246">
            <v>0</v>
          </cell>
        </row>
        <row r="247">
          <cell r="B247">
            <v>0.23100000000000001</v>
          </cell>
          <cell r="C247">
            <v>0</v>
          </cell>
        </row>
        <row r="248">
          <cell r="B248">
            <v>0.23200000000000001</v>
          </cell>
          <cell r="C248">
            <v>0</v>
          </cell>
        </row>
        <row r="249">
          <cell r="B249">
            <v>0.23300000000000001</v>
          </cell>
          <cell r="C249">
            <v>0</v>
          </cell>
        </row>
        <row r="250">
          <cell r="B250">
            <v>0.23400000000000001</v>
          </cell>
          <cell r="C250">
            <v>0</v>
          </cell>
        </row>
        <row r="251">
          <cell r="B251">
            <v>0.23499999999999999</v>
          </cell>
          <cell r="C251">
            <v>0</v>
          </cell>
        </row>
        <row r="252">
          <cell r="B252">
            <v>0.23599999999999999</v>
          </cell>
          <cell r="C252">
            <v>0</v>
          </cell>
        </row>
        <row r="253">
          <cell r="B253">
            <v>0.23699999999999999</v>
          </cell>
          <cell r="C253">
            <v>0</v>
          </cell>
        </row>
        <row r="254">
          <cell r="B254">
            <v>0.23799999999999999</v>
          </cell>
          <cell r="C254">
            <v>0</v>
          </cell>
        </row>
        <row r="255">
          <cell r="B255">
            <v>0.23899999999999999</v>
          </cell>
          <cell r="C255">
            <v>0</v>
          </cell>
        </row>
        <row r="256">
          <cell r="B256">
            <v>0.24</v>
          </cell>
          <cell r="C256">
            <v>0</v>
          </cell>
        </row>
        <row r="257">
          <cell r="B257">
            <v>0.24099999999999999</v>
          </cell>
          <cell r="C257">
            <v>0</v>
          </cell>
        </row>
        <row r="258">
          <cell r="B258">
            <v>0.24199999999999999</v>
          </cell>
          <cell r="C258">
            <v>0</v>
          </cell>
        </row>
        <row r="259">
          <cell r="B259">
            <v>0.24299999999999999</v>
          </cell>
          <cell r="C259">
            <v>0</v>
          </cell>
        </row>
        <row r="260">
          <cell r="B260">
            <v>0.24399999999999999</v>
          </cell>
          <cell r="C260">
            <v>0</v>
          </cell>
        </row>
        <row r="261">
          <cell r="B261">
            <v>0.245</v>
          </cell>
          <cell r="C261">
            <v>0</v>
          </cell>
        </row>
        <row r="262">
          <cell r="B262">
            <v>0.246</v>
          </cell>
          <cell r="C262">
            <v>0</v>
          </cell>
        </row>
        <row r="263">
          <cell r="B263">
            <v>0.247</v>
          </cell>
          <cell r="C263">
            <v>0</v>
          </cell>
        </row>
        <row r="264">
          <cell r="B264">
            <v>0.248</v>
          </cell>
          <cell r="C264">
            <v>0</v>
          </cell>
        </row>
        <row r="265">
          <cell r="B265">
            <v>0.249</v>
          </cell>
          <cell r="C265">
            <v>0</v>
          </cell>
        </row>
        <row r="266">
          <cell r="B266">
            <v>0.25</v>
          </cell>
          <cell r="C266">
            <v>0</v>
          </cell>
        </row>
        <row r="267">
          <cell r="B267">
            <v>0.251</v>
          </cell>
          <cell r="C267">
            <v>0</v>
          </cell>
        </row>
        <row r="268">
          <cell r="B268">
            <v>0.252</v>
          </cell>
          <cell r="C268">
            <v>0</v>
          </cell>
        </row>
        <row r="269">
          <cell r="B269">
            <v>0.253</v>
          </cell>
          <cell r="C269">
            <v>0</v>
          </cell>
        </row>
        <row r="270">
          <cell r="B270">
            <v>0.254</v>
          </cell>
          <cell r="C270">
            <v>0</v>
          </cell>
        </row>
        <row r="271">
          <cell r="B271">
            <v>0.255</v>
          </cell>
          <cell r="C271">
            <v>0</v>
          </cell>
        </row>
        <row r="272">
          <cell r="B272">
            <v>0.25600000000000001</v>
          </cell>
          <cell r="C272">
            <v>0</v>
          </cell>
        </row>
        <row r="273">
          <cell r="B273">
            <v>0.25700000000000001</v>
          </cell>
          <cell r="C273">
            <v>0</v>
          </cell>
        </row>
        <row r="274">
          <cell r="B274">
            <v>0.25800000000000001</v>
          </cell>
          <cell r="C274">
            <v>0</v>
          </cell>
        </row>
        <row r="275">
          <cell r="B275">
            <v>0.25900000000000001</v>
          </cell>
          <cell r="C275">
            <v>0</v>
          </cell>
        </row>
        <row r="276">
          <cell r="B276">
            <v>0.26</v>
          </cell>
          <cell r="C276">
            <v>0</v>
          </cell>
        </row>
        <row r="277">
          <cell r="B277">
            <v>0.26100000000000001</v>
          </cell>
          <cell r="C277">
            <v>0</v>
          </cell>
        </row>
        <row r="278">
          <cell r="B278">
            <v>0.26200000000000001</v>
          </cell>
          <cell r="C278">
            <v>0</v>
          </cell>
        </row>
        <row r="279">
          <cell r="B279">
            <v>0.26300000000000001</v>
          </cell>
          <cell r="C279">
            <v>0</v>
          </cell>
        </row>
        <row r="280">
          <cell r="B280">
            <v>0.26400000000000001</v>
          </cell>
          <cell r="C280">
            <v>0</v>
          </cell>
        </row>
        <row r="281">
          <cell r="B281">
            <v>0.26500000000000001</v>
          </cell>
          <cell r="C281">
            <v>0</v>
          </cell>
        </row>
        <row r="282">
          <cell r="B282">
            <v>0.26600000000000001</v>
          </cell>
          <cell r="C282">
            <v>0</v>
          </cell>
        </row>
        <row r="283">
          <cell r="B283">
            <v>0.26700000000000002</v>
          </cell>
          <cell r="C283">
            <v>0</v>
          </cell>
        </row>
        <row r="284">
          <cell r="B284">
            <v>0.26800000000000002</v>
          </cell>
          <cell r="C284">
            <v>0</v>
          </cell>
        </row>
        <row r="285">
          <cell r="B285">
            <v>0.26900000000000002</v>
          </cell>
          <cell r="C285">
            <v>0</v>
          </cell>
        </row>
        <row r="286">
          <cell r="B286">
            <v>0.27</v>
          </cell>
          <cell r="C286">
            <v>0</v>
          </cell>
        </row>
        <row r="287">
          <cell r="B287">
            <v>0.27100000000000002</v>
          </cell>
          <cell r="C287">
            <v>0</v>
          </cell>
        </row>
        <row r="288">
          <cell r="B288">
            <v>0.27200000000000002</v>
          </cell>
          <cell r="C288">
            <v>0</v>
          </cell>
        </row>
        <row r="289">
          <cell r="B289">
            <v>0.27300000000000002</v>
          </cell>
          <cell r="C289">
            <v>0</v>
          </cell>
        </row>
        <row r="290">
          <cell r="B290">
            <v>0.27400000000000002</v>
          </cell>
          <cell r="C290">
            <v>0</v>
          </cell>
        </row>
        <row r="291">
          <cell r="B291">
            <v>0.27500000000000002</v>
          </cell>
          <cell r="C291">
            <v>0</v>
          </cell>
        </row>
        <row r="292">
          <cell r="B292">
            <v>0.27600000000000002</v>
          </cell>
          <cell r="C292">
            <v>0</v>
          </cell>
        </row>
        <row r="293">
          <cell r="B293">
            <v>0.27700000000000002</v>
          </cell>
          <cell r="C293">
            <v>0</v>
          </cell>
        </row>
        <row r="294">
          <cell r="B294">
            <v>0.27800000000000002</v>
          </cell>
          <cell r="C294">
            <v>0</v>
          </cell>
        </row>
        <row r="295">
          <cell r="B295">
            <v>0.27900000000000003</v>
          </cell>
          <cell r="C295">
            <v>0</v>
          </cell>
        </row>
        <row r="296">
          <cell r="B296">
            <v>0.28000000000000003</v>
          </cell>
          <cell r="C296">
            <v>0</v>
          </cell>
        </row>
        <row r="297">
          <cell r="B297">
            <v>0.28100000000000003</v>
          </cell>
          <cell r="C297">
            <v>0</v>
          </cell>
        </row>
        <row r="298">
          <cell r="B298">
            <v>0.28199999999999997</v>
          </cell>
          <cell r="C298">
            <v>0</v>
          </cell>
        </row>
        <row r="299">
          <cell r="B299">
            <v>0.28299999999999997</v>
          </cell>
          <cell r="C299">
            <v>0</v>
          </cell>
        </row>
        <row r="300">
          <cell r="B300">
            <v>0.28399999999999997</v>
          </cell>
          <cell r="C300">
            <v>0</v>
          </cell>
        </row>
        <row r="301">
          <cell r="B301">
            <v>0.28499999999999998</v>
          </cell>
          <cell r="C301">
            <v>0</v>
          </cell>
        </row>
        <row r="302">
          <cell r="B302">
            <v>0.28599999999999998</v>
          </cell>
          <cell r="C302">
            <v>0</v>
          </cell>
        </row>
        <row r="303">
          <cell r="B303">
            <v>0.28699999999999998</v>
          </cell>
          <cell r="C303">
            <v>0</v>
          </cell>
        </row>
        <row r="304">
          <cell r="B304">
            <v>0.28799999999999998</v>
          </cell>
          <cell r="C304">
            <v>0</v>
          </cell>
        </row>
        <row r="305">
          <cell r="B305">
            <v>0.28899999999999998</v>
          </cell>
          <cell r="C305">
            <v>0</v>
          </cell>
        </row>
        <row r="306">
          <cell r="B306">
            <v>0.28999999999999998</v>
          </cell>
          <cell r="C306">
            <v>0</v>
          </cell>
        </row>
        <row r="307">
          <cell r="B307">
            <v>0.29099999999999998</v>
          </cell>
          <cell r="C307">
            <v>0</v>
          </cell>
        </row>
        <row r="308">
          <cell r="B308">
            <v>0.29199999999999998</v>
          </cell>
          <cell r="C308">
            <v>0</v>
          </cell>
        </row>
        <row r="309">
          <cell r="B309">
            <v>0.29299999999999998</v>
          </cell>
          <cell r="C309">
            <v>0</v>
          </cell>
        </row>
        <row r="310">
          <cell r="B310">
            <v>0.29399999999999998</v>
          </cell>
          <cell r="C310">
            <v>0</v>
          </cell>
        </row>
        <row r="311">
          <cell r="B311">
            <v>0.29499999999999998</v>
          </cell>
          <cell r="C311">
            <v>0</v>
          </cell>
        </row>
        <row r="312">
          <cell r="B312">
            <v>0.29599999999999999</v>
          </cell>
          <cell r="C312">
            <v>0</v>
          </cell>
        </row>
        <row r="313">
          <cell r="B313">
            <v>0.29699999999999999</v>
          </cell>
          <cell r="C313">
            <v>0</v>
          </cell>
        </row>
        <row r="314">
          <cell r="B314">
            <v>0.29799999999999999</v>
          </cell>
          <cell r="C314">
            <v>0</v>
          </cell>
        </row>
        <row r="315">
          <cell r="B315">
            <v>0.29899999999999999</v>
          </cell>
          <cell r="C315">
            <v>0</v>
          </cell>
        </row>
        <row r="316">
          <cell r="B316">
            <v>0.3</v>
          </cell>
          <cell r="C316">
            <v>0</v>
          </cell>
        </row>
        <row r="317">
          <cell r="B317">
            <v>0.30099999999999999</v>
          </cell>
          <cell r="C317">
            <v>0</v>
          </cell>
        </row>
        <row r="318">
          <cell r="B318">
            <v>0.30199999999999999</v>
          </cell>
          <cell r="C318">
            <v>0</v>
          </cell>
        </row>
        <row r="319">
          <cell r="B319">
            <v>0.30299999999999999</v>
          </cell>
          <cell r="C319">
            <v>0</v>
          </cell>
        </row>
        <row r="320">
          <cell r="B320">
            <v>0.30399999999999999</v>
          </cell>
          <cell r="C320">
            <v>0</v>
          </cell>
        </row>
        <row r="321">
          <cell r="B321">
            <v>0.30499999999999999</v>
          </cell>
          <cell r="C321">
            <v>0</v>
          </cell>
        </row>
        <row r="322">
          <cell r="B322">
            <v>0.30599999999999999</v>
          </cell>
          <cell r="C322">
            <v>0</v>
          </cell>
        </row>
        <row r="323">
          <cell r="B323">
            <v>0.307</v>
          </cell>
          <cell r="C323">
            <v>0</v>
          </cell>
        </row>
        <row r="324">
          <cell r="B324">
            <v>0.308</v>
          </cell>
          <cell r="C324">
            <v>0</v>
          </cell>
        </row>
        <row r="325">
          <cell r="B325">
            <v>0.309</v>
          </cell>
          <cell r="C325">
            <v>0</v>
          </cell>
        </row>
        <row r="326">
          <cell r="B326">
            <v>0.31</v>
          </cell>
          <cell r="C326">
            <v>0</v>
          </cell>
        </row>
        <row r="327">
          <cell r="B327">
            <v>0.311</v>
          </cell>
          <cell r="C327">
            <v>0</v>
          </cell>
        </row>
        <row r="328">
          <cell r="B328">
            <v>0.312</v>
          </cell>
          <cell r="C328">
            <v>0</v>
          </cell>
        </row>
        <row r="329">
          <cell r="B329">
            <v>0.313</v>
          </cell>
          <cell r="C329">
            <v>0</v>
          </cell>
        </row>
        <row r="330">
          <cell r="B330">
            <v>0.314</v>
          </cell>
          <cell r="C330">
            <v>0</v>
          </cell>
        </row>
        <row r="331">
          <cell r="B331">
            <v>0.315</v>
          </cell>
          <cell r="C331">
            <v>0</v>
          </cell>
        </row>
        <row r="332">
          <cell r="B332">
            <v>0.316</v>
          </cell>
          <cell r="C332">
            <v>0</v>
          </cell>
        </row>
        <row r="333">
          <cell r="B333">
            <v>0.317</v>
          </cell>
          <cell r="C333">
            <v>0</v>
          </cell>
        </row>
        <row r="334">
          <cell r="B334">
            <v>0.318</v>
          </cell>
          <cell r="C334">
            <v>0</v>
          </cell>
        </row>
        <row r="335">
          <cell r="B335">
            <v>0.31900000000000001</v>
          </cell>
          <cell r="C335">
            <v>0</v>
          </cell>
        </row>
        <row r="336">
          <cell r="B336">
            <v>0.32</v>
          </cell>
          <cell r="C336">
            <v>0</v>
          </cell>
        </row>
        <row r="337">
          <cell r="B337">
            <v>0.32100000000000001</v>
          </cell>
          <cell r="C337">
            <v>0</v>
          </cell>
        </row>
        <row r="338">
          <cell r="B338">
            <v>0.32200000000000001</v>
          </cell>
          <cell r="C338">
            <v>0</v>
          </cell>
        </row>
        <row r="339">
          <cell r="B339">
            <v>0.32300000000000001</v>
          </cell>
          <cell r="C339">
            <v>0</v>
          </cell>
        </row>
        <row r="340">
          <cell r="B340">
            <v>0.32400000000000001</v>
          </cell>
          <cell r="C340">
            <v>0</v>
          </cell>
        </row>
        <row r="341">
          <cell r="B341">
            <v>0.32500000000000001</v>
          </cell>
          <cell r="C341">
            <v>0</v>
          </cell>
        </row>
        <row r="342">
          <cell r="B342">
            <v>0.32600000000000001</v>
          </cell>
          <cell r="C342">
            <v>0</v>
          </cell>
        </row>
        <row r="343">
          <cell r="B343">
            <v>0.32700000000000001</v>
          </cell>
          <cell r="C343">
            <v>0</v>
          </cell>
        </row>
        <row r="344">
          <cell r="B344">
            <v>0.32800000000000001</v>
          </cell>
          <cell r="C344">
            <v>0</v>
          </cell>
        </row>
        <row r="345">
          <cell r="B345">
            <v>0.32900000000000001</v>
          </cell>
          <cell r="C345">
            <v>0</v>
          </cell>
        </row>
        <row r="346">
          <cell r="B346">
            <v>0.33</v>
          </cell>
          <cell r="C346">
            <v>0</v>
          </cell>
        </row>
        <row r="347">
          <cell r="B347">
            <v>0.33100000000000002</v>
          </cell>
          <cell r="C347">
            <v>0</v>
          </cell>
        </row>
        <row r="348">
          <cell r="B348">
            <v>0.33200000000000002</v>
          </cell>
          <cell r="C348">
            <v>0</v>
          </cell>
        </row>
        <row r="349">
          <cell r="B349">
            <v>0.33300000000000002</v>
          </cell>
          <cell r="C349">
            <v>0</v>
          </cell>
        </row>
        <row r="350">
          <cell r="B350">
            <v>0.33400000000000002</v>
          </cell>
          <cell r="C350">
            <v>0</v>
          </cell>
        </row>
        <row r="351">
          <cell r="B351">
            <v>0.33500000000000002</v>
          </cell>
          <cell r="C351">
            <v>0</v>
          </cell>
        </row>
        <row r="352">
          <cell r="B352">
            <v>0.33600000000000002</v>
          </cell>
          <cell r="C352">
            <v>0</v>
          </cell>
        </row>
        <row r="353">
          <cell r="B353">
            <v>0.33700000000000002</v>
          </cell>
          <cell r="C353">
            <v>0</v>
          </cell>
        </row>
        <row r="354">
          <cell r="B354">
            <v>0.33800000000000002</v>
          </cell>
          <cell r="C354">
            <v>0</v>
          </cell>
        </row>
        <row r="355">
          <cell r="B355">
            <v>0.33900000000000002</v>
          </cell>
          <cell r="C355">
            <v>0</v>
          </cell>
        </row>
        <row r="356">
          <cell r="B356">
            <v>0.34</v>
          </cell>
          <cell r="C356">
            <v>0</v>
          </cell>
        </row>
        <row r="357">
          <cell r="B357">
            <v>0.34100000000000003</v>
          </cell>
          <cell r="C357">
            <v>0</v>
          </cell>
        </row>
        <row r="358">
          <cell r="B358">
            <v>0.34200000000000003</v>
          </cell>
          <cell r="C358">
            <v>0</v>
          </cell>
        </row>
        <row r="359">
          <cell r="B359">
            <v>0.34300000000000003</v>
          </cell>
          <cell r="C359">
            <v>0</v>
          </cell>
        </row>
        <row r="360">
          <cell r="B360">
            <v>0.34399999999999997</v>
          </cell>
          <cell r="C360">
            <v>0</v>
          </cell>
        </row>
        <row r="361">
          <cell r="B361">
            <v>0.34499999999999997</v>
          </cell>
          <cell r="C361">
            <v>0</v>
          </cell>
        </row>
        <row r="362">
          <cell r="B362">
            <v>0.34599999999999997</v>
          </cell>
          <cell r="C362">
            <v>0</v>
          </cell>
        </row>
        <row r="363">
          <cell r="B363">
            <v>0.34699999999999998</v>
          </cell>
          <cell r="C363">
            <v>0</v>
          </cell>
        </row>
        <row r="364">
          <cell r="B364">
            <v>0.34799999999999998</v>
          </cell>
          <cell r="C364">
            <v>0</v>
          </cell>
        </row>
        <row r="365">
          <cell r="B365">
            <v>0.34899999999999998</v>
          </cell>
          <cell r="C365">
            <v>0</v>
          </cell>
        </row>
        <row r="366">
          <cell r="B366">
            <v>0.35</v>
          </cell>
          <cell r="C366">
            <v>0</v>
          </cell>
        </row>
        <row r="367">
          <cell r="B367">
            <v>0.35099999999999998</v>
          </cell>
          <cell r="C367">
            <v>0</v>
          </cell>
        </row>
        <row r="368">
          <cell r="B368">
            <v>0.35199999999999998</v>
          </cell>
          <cell r="C368">
            <v>0</v>
          </cell>
        </row>
        <row r="369">
          <cell r="B369">
            <v>0.35299999999999998</v>
          </cell>
          <cell r="C369">
            <v>0</v>
          </cell>
        </row>
        <row r="370">
          <cell r="B370">
            <v>0.35399999999999998</v>
          </cell>
          <cell r="C370">
            <v>0</v>
          </cell>
        </row>
        <row r="371">
          <cell r="B371">
            <v>0.35499999999999998</v>
          </cell>
          <cell r="C371">
            <v>0</v>
          </cell>
        </row>
        <row r="372">
          <cell r="B372">
            <v>0.35599999999999998</v>
          </cell>
          <cell r="C372">
            <v>0</v>
          </cell>
        </row>
        <row r="373">
          <cell r="B373">
            <v>0.35699999999999998</v>
          </cell>
          <cell r="C373">
            <v>0</v>
          </cell>
        </row>
        <row r="374">
          <cell r="B374">
            <v>0.35799999999999998</v>
          </cell>
          <cell r="C374">
            <v>0</v>
          </cell>
        </row>
        <row r="375">
          <cell r="B375">
            <v>0.35899999999999999</v>
          </cell>
          <cell r="C375">
            <v>0</v>
          </cell>
        </row>
        <row r="376">
          <cell r="B376">
            <v>0.36</v>
          </cell>
          <cell r="C376">
            <v>0</v>
          </cell>
        </row>
        <row r="377">
          <cell r="B377">
            <v>0.36099999999999999</v>
          </cell>
          <cell r="C377">
            <v>0</v>
          </cell>
        </row>
        <row r="378">
          <cell r="B378">
            <v>0.36199999999999999</v>
          </cell>
          <cell r="C378">
            <v>0</v>
          </cell>
        </row>
        <row r="379">
          <cell r="B379">
            <v>0.36299999999999999</v>
          </cell>
          <cell r="C379">
            <v>0</v>
          </cell>
        </row>
        <row r="380">
          <cell r="B380">
            <v>0.36399999999999999</v>
          </cell>
          <cell r="C380">
            <v>0</v>
          </cell>
        </row>
        <row r="381">
          <cell r="B381">
            <v>0.36499999999999999</v>
          </cell>
          <cell r="C381">
            <v>0</v>
          </cell>
        </row>
        <row r="382">
          <cell r="B382">
            <v>0.36599999999999999</v>
          </cell>
          <cell r="C382">
            <v>0</v>
          </cell>
        </row>
        <row r="383">
          <cell r="B383">
            <v>0.36699999999999999</v>
          </cell>
          <cell r="C383">
            <v>0</v>
          </cell>
        </row>
        <row r="384">
          <cell r="B384">
            <v>0.36799999999999999</v>
          </cell>
          <cell r="C384">
            <v>0</v>
          </cell>
        </row>
        <row r="385">
          <cell r="B385">
            <v>0.36899999999999999</v>
          </cell>
          <cell r="C385">
            <v>0</v>
          </cell>
        </row>
        <row r="386">
          <cell r="B386">
            <v>0.37</v>
          </cell>
          <cell r="C386">
            <v>0</v>
          </cell>
        </row>
        <row r="387">
          <cell r="B387">
            <v>0.371</v>
          </cell>
          <cell r="C387">
            <v>0</v>
          </cell>
        </row>
        <row r="388">
          <cell r="B388">
            <v>0.372</v>
          </cell>
          <cell r="C388">
            <v>0</v>
          </cell>
        </row>
        <row r="389">
          <cell r="B389">
            <v>0.373</v>
          </cell>
          <cell r="C389">
            <v>0</v>
          </cell>
        </row>
        <row r="390">
          <cell r="B390">
            <v>0.374</v>
          </cell>
          <cell r="C390">
            <v>0</v>
          </cell>
        </row>
        <row r="391">
          <cell r="B391">
            <v>0.375</v>
          </cell>
          <cell r="C391">
            <v>0</v>
          </cell>
        </row>
        <row r="392">
          <cell r="B392">
            <v>0.376</v>
          </cell>
          <cell r="C392">
            <v>0</v>
          </cell>
        </row>
        <row r="393">
          <cell r="B393">
            <v>0.377</v>
          </cell>
          <cell r="C393">
            <v>0</v>
          </cell>
        </row>
        <row r="394">
          <cell r="B394">
            <v>0.378</v>
          </cell>
          <cell r="C394">
            <v>0</v>
          </cell>
        </row>
        <row r="395">
          <cell r="B395">
            <v>0.379</v>
          </cell>
          <cell r="C395">
            <v>0</v>
          </cell>
        </row>
        <row r="396">
          <cell r="B396">
            <v>0.38</v>
          </cell>
          <cell r="C396">
            <v>0</v>
          </cell>
        </row>
        <row r="397">
          <cell r="B397">
            <v>0.38100000000000001</v>
          </cell>
          <cell r="C397">
            <v>0</v>
          </cell>
        </row>
        <row r="398">
          <cell r="B398">
            <v>0.38200000000000001</v>
          </cell>
          <cell r="C398">
            <v>0</v>
          </cell>
        </row>
        <row r="399">
          <cell r="B399">
            <v>0.38300000000000001</v>
          </cell>
          <cell r="C399">
            <v>0</v>
          </cell>
        </row>
        <row r="400">
          <cell r="B400">
            <v>0.38400000000000001</v>
          </cell>
          <cell r="C400">
            <v>0</v>
          </cell>
        </row>
        <row r="401">
          <cell r="B401">
            <v>0.38500000000000001</v>
          </cell>
          <cell r="C401">
            <v>0</v>
          </cell>
        </row>
        <row r="402">
          <cell r="B402">
            <v>0.38600000000000001</v>
          </cell>
          <cell r="C402">
            <v>0</v>
          </cell>
        </row>
        <row r="403">
          <cell r="B403">
            <v>0.38700000000000001</v>
          </cell>
          <cell r="C403">
            <v>0</v>
          </cell>
        </row>
        <row r="404">
          <cell r="B404">
            <v>0.38800000000000001</v>
          </cell>
          <cell r="C404">
            <v>0</v>
          </cell>
        </row>
        <row r="405">
          <cell r="B405">
            <v>0.38900000000000001</v>
          </cell>
          <cell r="C405">
            <v>0</v>
          </cell>
        </row>
        <row r="406">
          <cell r="B406">
            <v>0.39</v>
          </cell>
          <cell r="C406">
            <v>0</v>
          </cell>
        </row>
        <row r="407">
          <cell r="B407">
            <v>0.39100000000000001</v>
          </cell>
          <cell r="C407">
            <v>0</v>
          </cell>
        </row>
        <row r="408">
          <cell r="B408">
            <v>0.39200000000000002</v>
          </cell>
          <cell r="C408">
            <v>0</v>
          </cell>
        </row>
        <row r="409">
          <cell r="B409">
            <v>0.39300000000000002</v>
          </cell>
          <cell r="C409">
            <v>0</v>
          </cell>
        </row>
        <row r="410">
          <cell r="B410">
            <v>0.39400000000000002</v>
          </cell>
          <cell r="C410">
            <v>0</v>
          </cell>
        </row>
        <row r="411">
          <cell r="B411">
            <v>0.39500000000000002</v>
          </cell>
          <cell r="C411">
            <v>0</v>
          </cell>
        </row>
        <row r="412">
          <cell r="B412">
            <v>0.39600000000000002</v>
          </cell>
          <cell r="C412">
            <v>0</v>
          </cell>
        </row>
        <row r="413">
          <cell r="B413">
            <v>0.39700000000000002</v>
          </cell>
          <cell r="C413">
            <v>0</v>
          </cell>
        </row>
        <row r="414">
          <cell r="B414">
            <v>0.39800000000000002</v>
          </cell>
          <cell r="C414">
            <v>0</v>
          </cell>
        </row>
        <row r="415">
          <cell r="B415">
            <v>0.39900000000000002</v>
          </cell>
          <cell r="C415">
            <v>0</v>
          </cell>
        </row>
        <row r="416">
          <cell r="B416">
            <v>0.4</v>
          </cell>
          <cell r="C416">
            <v>0</v>
          </cell>
        </row>
        <row r="417">
          <cell r="B417">
            <v>0.40100000000000002</v>
          </cell>
          <cell r="C417">
            <v>0</v>
          </cell>
        </row>
        <row r="418">
          <cell r="B418">
            <v>0.40200000000000002</v>
          </cell>
          <cell r="C418">
            <v>0</v>
          </cell>
        </row>
        <row r="419">
          <cell r="B419">
            <v>0.40300000000000002</v>
          </cell>
          <cell r="C419">
            <v>0</v>
          </cell>
        </row>
        <row r="420">
          <cell r="B420">
            <v>0.40400000000000003</v>
          </cell>
          <cell r="C420">
            <v>0</v>
          </cell>
        </row>
        <row r="421">
          <cell r="B421">
            <v>0.40500000000000003</v>
          </cell>
          <cell r="C421">
            <v>0</v>
          </cell>
        </row>
        <row r="422">
          <cell r="B422">
            <v>0.40600000000000003</v>
          </cell>
          <cell r="C422">
            <v>0</v>
          </cell>
        </row>
        <row r="423">
          <cell r="B423">
            <v>0.40699999999999997</v>
          </cell>
          <cell r="C423">
            <v>0</v>
          </cell>
        </row>
        <row r="424">
          <cell r="B424">
            <v>0.40799999999999997</v>
          </cell>
          <cell r="C424">
            <v>0</v>
          </cell>
        </row>
        <row r="425">
          <cell r="B425">
            <v>0.40899999999999997</v>
          </cell>
          <cell r="C425">
            <v>0</v>
          </cell>
        </row>
        <row r="426">
          <cell r="B426">
            <v>0.41</v>
          </cell>
          <cell r="C426">
            <v>0</v>
          </cell>
        </row>
        <row r="427">
          <cell r="B427">
            <v>0.41099999999999998</v>
          </cell>
          <cell r="C427">
            <v>0</v>
          </cell>
        </row>
        <row r="428">
          <cell r="B428">
            <v>0.41199999999999998</v>
          </cell>
          <cell r="C428">
            <v>0</v>
          </cell>
        </row>
        <row r="429">
          <cell r="B429">
            <v>0.41299999999999998</v>
          </cell>
          <cell r="C429">
            <v>0</v>
          </cell>
        </row>
        <row r="430">
          <cell r="B430">
            <v>0.41399999999999998</v>
          </cell>
          <cell r="C430">
            <v>0</v>
          </cell>
        </row>
        <row r="431">
          <cell r="B431">
            <v>0.41499999999999998</v>
          </cell>
          <cell r="C431">
            <v>0</v>
          </cell>
        </row>
        <row r="432">
          <cell r="B432">
            <v>0.41599999999999998</v>
          </cell>
          <cell r="C432">
            <v>0</v>
          </cell>
        </row>
        <row r="433">
          <cell r="B433">
            <v>0.41699999999999998</v>
          </cell>
          <cell r="C433">
            <v>0</v>
          </cell>
        </row>
        <row r="434">
          <cell r="B434">
            <v>0.41799999999999998</v>
          </cell>
          <cell r="C434">
            <v>0</v>
          </cell>
        </row>
        <row r="435">
          <cell r="B435">
            <v>0.41899999999999998</v>
          </cell>
          <cell r="C435">
            <v>0</v>
          </cell>
        </row>
        <row r="436">
          <cell r="B436">
            <v>0.42</v>
          </cell>
          <cell r="C436">
            <v>0</v>
          </cell>
        </row>
        <row r="437">
          <cell r="B437">
            <v>0.42099999999999999</v>
          </cell>
          <cell r="C437">
            <v>0</v>
          </cell>
        </row>
        <row r="438">
          <cell r="B438">
            <v>0.42199999999999999</v>
          </cell>
          <cell r="C438">
            <v>0</v>
          </cell>
        </row>
        <row r="439">
          <cell r="B439">
            <v>0.42299999999999999</v>
          </cell>
          <cell r="C439">
            <v>0</v>
          </cell>
        </row>
        <row r="440">
          <cell r="B440">
            <v>0.42399999999999999</v>
          </cell>
          <cell r="C440">
            <v>0</v>
          </cell>
        </row>
        <row r="441">
          <cell r="B441">
            <v>0.42499999999999999</v>
          </cell>
          <cell r="C441">
            <v>0</v>
          </cell>
        </row>
        <row r="442">
          <cell r="B442">
            <v>0.42599999999999999</v>
          </cell>
          <cell r="C442">
            <v>0</v>
          </cell>
        </row>
        <row r="443">
          <cell r="B443">
            <v>0.42699999999999999</v>
          </cell>
          <cell r="C443">
            <v>0</v>
          </cell>
        </row>
        <row r="444">
          <cell r="B444">
            <v>0.42799999999999999</v>
          </cell>
          <cell r="C444">
            <v>0</v>
          </cell>
        </row>
        <row r="445">
          <cell r="B445">
            <v>0.42899999999999999</v>
          </cell>
          <cell r="C445">
            <v>0</v>
          </cell>
        </row>
        <row r="446">
          <cell r="B446">
            <v>0.43</v>
          </cell>
          <cell r="C446">
            <v>0</v>
          </cell>
        </row>
        <row r="447">
          <cell r="B447">
            <v>0.43099999999999999</v>
          </cell>
          <cell r="C447">
            <v>0</v>
          </cell>
        </row>
        <row r="448">
          <cell r="B448">
            <v>0.432</v>
          </cell>
          <cell r="C448">
            <v>0</v>
          </cell>
        </row>
        <row r="449">
          <cell r="B449">
            <v>0.433</v>
          </cell>
          <cell r="C449">
            <v>0</v>
          </cell>
        </row>
        <row r="450">
          <cell r="B450">
            <v>0.434</v>
          </cell>
          <cell r="C450">
            <v>0</v>
          </cell>
        </row>
        <row r="451">
          <cell r="B451">
            <v>0.435</v>
          </cell>
          <cell r="C451">
            <v>0</v>
          </cell>
        </row>
        <row r="452">
          <cell r="B452">
            <v>0.436</v>
          </cell>
          <cell r="C452">
            <v>0</v>
          </cell>
        </row>
        <row r="453">
          <cell r="B453">
            <v>0.437</v>
          </cell>
          <cell r="C453">
            <v>0</v>
          </cell>
        </row>
        <row r="454">
          <cell r="B454">
            <v>0.438</v>
          </cell>
          <cell r="C454">
            <v>0</v>
          </cell>
        </row>
        <row r="455">
          <cell r="B455">
            <v>0.439</v>
          </cell>
          <cell r="C455">
            <v>0</v>
          </cell>
        </row>
        <row r="456">
          <cell r="B456">
            <v>0.44</v>
          </cell>
          <cell r="C456">
            <v>0</v>
          </cell>
        </row>
        <row r="457">
          <cell r="B457">
            <v>0.441</v>
          </cell>
          <cell r="C457">
            <v>0</v>
          </cell>
        </row>
        <row r="458">
          <cell r="B458">
            <v>0.442</v>
          </cell>
          <cell r="C458">
            <v>0</v>
          </cell>
        </row>
        <row r="459">
          <cell r="B459">
            <v>0.443</v>
          </cell>
          <cell r="C459">
            <v>0</v>
          </cell>
        </row>
        <row r="460">
          <cell r="B460">
            <v>0.44400000000000001</v>
          </cell>
          <cell r="C460">
            <v>0</v>
          </cell>
        </row>
        <row r="461">
          <cell r="B461">
            <v>0.44500000000000001</v>
          </cell>
          <cell r="C461">
            <v>0</v>
          </cell>
        </row>
        <row r="462">
          <cell r="B462">
            <v>0.44600000000000001</v>
          </cell>
          <cell r="C462">
            <v>0</v>
          </cell>
        </row>
        <row r="463">
          <cell r="B463">
            <v>0.44700000000000001</v>
          </cell>
          <cell r="C463">
            <v>0</v>
          </cell>
        </row>
        <row r="464">
          <cell r="B464">
            <v>0.44800000000000001</v>
          </cell>
          <cell r="C464">
            <v>0</v>
          </cell>
        </row>
        <row r="465">
          <cell r="B465">
            <v>0.44900000000000001</v>
          </cell>
          <cell r="C465">
            <v>0</v>
          </cell>
        </row>
        <row r="466">
          <cell r="B466">
            <v>0.45</v>
          </cell>
          <cell r="C466">
            <v>0</v>
          </cell>
        </row>
        <row r="467">
          <cell r="B467">
            <v>0.45100000000000001</v>
          </cell>
          <cell r="C467">
            <v>0</v>
          </cell>
        </row>
        <row r="468">
          <cell r="B468">
            <v>0.45200000000000001</v>
          </cell>
          <cell r="C468">
            <v>0</v>
          </cell>
        </row>
        <row r="469">
          <cell r="B469">
            <v>0.45300000000000001</v>
          </cell>
          <cell r="C469">
            <v>0</v>
          </cell>
        </row>
        <row r="470">
          <cell r="B470">
            <v>0.45400000000000001</v>
          </cell>
          <cell r="C470">
            <v>0</v>
          </cell>
        </row>
        <row r="471">
          <cell r="B471">
            <v>0.45500000000000002</v>
          </cell>
          <cell r="C471">
            <v>0</v>
          </cell>
        </row>
        <row r="472">
          <cell r="B472">
            <v>0.45600000000000002</v>
          </cell>
          <cell r="C472">
            <v>0</v>
          </cell>
        </row>
        <row r="473">
          <cell r="B473">
            <v>0.45700000000000002</v>
          </cell>
          <cell r="C473">
            <v>0</v>
          </cell>
        </row>
        <row r="474">
          <cell r="B474">
            <v>0.45800000000000002</v>
          </cell>
          <cell r="C474">
            <v>0</v>
          </cell>
        </row>
        <row r="475">
          <cell r="B475">
            <v>0.45900000000000002</v>
          </cell>
          <cell r="C475">
            <v>0</v>
          </cell>
        </row>
        <row r="476">
          <cell r="B476">
            <v>0.46</v>
          </cell>
          <cell r="C476">
            <v>0</v>
          </cell>
        </row>
        <row r="477">
          <cell r="B477">
            <v>0.46100000000000002</v>
          </cell>
          <cell r="C477">
            <v>0</v>
          </cell>
        </row>
        <row r="478">
          <cell r="B478">
            <v>0.46200000000000002</v>
          </cell>
          <cell r="C478">
            <v>0</v>
          </cell>
        </row>
        <row r="479">
          <cell r="B479">
            <v>0.46300000000000002</v>
          </cell>
          <cell r="C479">
            <v>0</v>
          </cell>
        </row>
        <row r="480">
          <cell r="B480">
            <v>0.46400000000000002</v>
          </cell>
          <cell r="C480">
            <v>0</v>
          </cell>
        </row>
        <row r="481">
          <cell r="B481">
            <v>0.46500000000000002</v>
          </cell>
          <cell r="C481">
            <v>0</v>
          </cell>
        </row>
        <row r="482">
          <cell r="B482">
            <v>0.46600000000000003</v>
          </cell>
          <cell r="C482">
            <v>0</v>
          </cell>
        </row>
        <row r="483">
          <cell r="B483">
            <v>0.46700000000000003</v>
          </cell>
          <cell r="C483">
            <v>0</v>
          </cell>
        </row>
        <row r="484">
          <cell r="B484">
            <v>0.46800000000000003</v>
          </cell>
          <cell r="C484">
            <v>0</v>
          </cell>
        </row>
        <row r="485">
          <cell r="B485">
            <v>0.46899999999999997</v>
          </cell>
          <cell r="C485">
            <v>0</v>
          </cell>
        </row>
        <row r="486">
          <cell r="B486">
            <v>0.47</v>
          </cell>
          <cell r="C486">
            <v>0</v>
          </cell>
        </row>
        <row r="487">
          <cell r="B487">
            <v>0.47099999999999997</v>
          </cell>
          <cell r="C487">
            <v>0</v>
          </cell>
        </row>
        <row r="488">
          <cell r="B488">
            <v>0.47199999999999998</v>
          </cell>
          <cell r="C488">
            <v>0</v>
          </cell>
        </row>
        <row r="489">
          <cell r="B489">
            <v>0.47299999999999998</v>
          </cell>
          <cell r="C489">
            <v>0</v>
          </cell>
        </row>
        <row r="490">
          <cell r="B490">
            <v>0.47399999999999998</v>
          </cell>
          <cell r="C490">
            <v>0</v>
          </cell>
        </row>
        <row r="491">
          <cell r="B491">
            <v>0.47499999999999998</v>
          </cell>
          <cell r="C491">
            <v>0</v>
          </cell>
        </row>
        <row r="492">
          <cell r="B492">
            <v>0.47599999999999998</v>
          </cell>
          <cell r="C492">
            <v>0</v>
          </cell>
        </row>
        <row r="493">
          <cell r="B493">
            <v>0.47699999999999998</v>
          </cell>
          <cell r="C493">
            <v>0</v>
          </cell>
        </row>
        <row r="494">
          <cell r="B494">
            <v>0.47799999999999998</v>
          </cell>
          <cell r="C494">
            <v>0</v>
          </cell>
        </row>
        <row r="495">
          <cell r="B495">
            <v>0.47899999999999998</v>
          </cell>
          <cell r="C495">
            <v>0</v>
          </cell>
        </row>
        <row r="496">
          <cell r="B496">
            <v>0.48</v>
          </cell>
          <cell r="C496">
            <v>0</v>
          </cell>
        </row>
        <row r="497">
          <cell r="B497">
            <v>0.48099999999999998</v>
          </cell>
          <cell r="C497">
            <v>0</v>
          </cell>
        </row>
        <row r="498">
          <cell r="B498">
            <v>0.48199999999999998</v>
          </cell>
          <cell r="C498">
            <v>0</v>
          </cell>
        </row>
        <row r="499">
          <cell r="B499">
            <v>0.48299999999999998</v>
          </cell>
          <cell r="C499">
            <v>0</v>
          </cell>
        </row>
        <row r="500">
          <cell r="B500">
            <v>0.48399999999999999</v>
          </cell>
          <cell r="C500">
            <v>0</v>
          </cell>
        </row>
        <row r="501">
          <cell r="B501">
            <v>0.48499999999999999</v>
          </cell>
          <cell r="C501">
            <v>0</v>
          </cell>
        </row>
        <row r="502">
          <cell r="B502">
            <v>0.48599999999999999</v>
          </cell>
          <cell r="C502">
            <v>0</v>
          </cell>
        </row>
        <row r="503">
          <cell r="B503">
            <v>0.48699999999999999</v>
          </cell>
          <cell r="C503">
            <v>0</v>
          </cell>
        </row>
        <row r="504">
          <cell r="B504">
            <v>0.48799999999999999</v>
          </cell>
          <cell r="C504">
            <v>0</v>
          </cell>
        </row>
        <row r="505">
          <cell r="B505">
            <v>0.48899999999999999</v>
          </cell>
          <cell r="C505">
            <v>0</v>
          </cell>
        </row>
        <row r="506">
          <cell r="B506">
            <v>0.49</v>
          </cell>
          <cell r="C506">
            <v>0</v>
          </cell>
        </row>
        <row r="507">
          <cell r="B507">
            <v>0.49099999999999999</v>
          </cell>
          <cell r="C507">
            <v>0</v>
          </cell>
        </row>
        <row r="508">
          <cell r="B508">
            <v>0.49199999999999999</v>
          </cell>
          <cell r="C508">
            <v>0</v>
          </cell>
        </row>
        <row r="509">
          <cell r="B509">
            <v>0.49299999999999999</v>
          </cell>
          <cell r="C509">
            <v>0</v>
          </cell>
        </row>
        <row r="510">
          <cell r="B510">
            <v>0.49399999999999999</v>
          </cell>
          <cell r="C510">
            <v>0</v>
          </cell>
        </row>
        <row r="511">
          <cell r="B511">
            <v>0.495</v>
          </cell>
          <cell r="C511">
            <v>0</v>
          </cell>
        </row>
        <row r="512">
          <cell r="B512">
            <v>0.496</v>
          </cell>
          <cell r="C512">
            <v>0</v>
          </cell>
        </row>
        <row r="513">
          <cell r="B513">
            <v>0.497</v>
          </cell>
          <cell r="C513">
            <v>0</v>
          </cell>
        </row>
        <row r="514">
          <cell r="B514">
            <v>0.498</v>
          </cell>
          <cell r="C514">
            <v>0</v>
          </cell>
        </row>
        <row r="515">
          <cell r="B515">
            <v>0.499</v>
          </cell>
          <cell r="C515">
            <v>0</v>
          </cell>
        </row>
        <row r="516">
          <cell r="B516">
            <v>0.5</v>
          </cell>
          <cell r="C516">
            <v>0</v>
          </cell>
        </row>
        <row r="517">
          <cell r="B517">
            <v>0.501</v>
          </cell>
          <cell r="C517">
            <v>0</v>
          </cell>
        </row>
        <row r="518">
          <cell r="B518">
            <v>0.502</v>
          </cell>
          <cell r="C518">
            <v>0</v>
          </cell>
        </row>
        <row r="519">
          <cell r="B519">
            <v>0.503</v>
          </cell>
          <cell r="C519">
            <v>0</v>
          </cell>
        </row>
        <row r="520">
          <cell r="B520">
            <v>0.504</v>
          </cell>
          <cell r="C520">
            <v>0</v>
          </cell>
        </row>
        <row r="521">
          <cell r="B521">
            <v>0.505</v>
          </cell>
          <cell r="C521">
            <v>0</v>
          </cell>
        </row>
        <row r="522">
          <cell r="B522">
            <v>0.50600000000000001</v>
          </cell>
          <cell r="C522">
            <v>0</v>
          </cell>
        </row>
        <row r="523">
          <cell r="B523">
            <v>0.50700000000000001</v>
          </cell>
          <cell r="C523">
            <v>0</v>
          </cell>
        </row>
        <row r="524">
          <cell r="B524">
            <v>0.50800000000000001</v>
          </cell>
          <cell r="C524">
            <v>0</v>
          </cell>
        </row>
        <row r="525">
          <cell r="B525">
            <v>0.50900000000000001</v>
          </cell>
          <cell r="C525">
            <v>0</v>
          </cell>
        </row>
        <row r="526">
          <cell r="B526">
            <v>0.51</v>
          </cell>
          <cell r="C526">
            <v>0</v>
          </cell>
        </row>
        <row r="527">
          <cell r="B527">
            <v>0.51100000000000001</v>
          </cell>
          <cell r="C527">
            <v>0</v>
          </cell>
        </row>
        <row r="528">
          <cell r="B528">
            <v>0.51200000000000001</v>
          </cell>
          <cell r="C528">
            <v>0</v>
          </cell>
        </row>
        <row r="529">
          <cell r="B529">
            <v>0.51300000000000001</v>
          </cell>
          <cell r="C529">
            <v>0</v>
          </cell>
        </row>
        <row r="530">
          <cell r="B530">
            <v>0.51400000000000001</v>
          </cell>
          <cell r="C530">
            <v>0</v>
          </cell>
        </row>
        <row r="531">
          <cell r="B531">
            <v>0.51500000000000001</v>
          </cell>
          <cell r="C531">
            <v>0</v>
          </cell>
        </row>
        <row r="532">
          <cell r="B532">
            <v>0.51600000000000001</v>
          </cell>
          <cell r="C532">
            <v>0</v>
          </cell>
        </row>
        <row r="533">
          <cell r="B533">
            <v>0.51700000000000002</v>
          </cell>
          <cell r="C533">
            <v>0</v>
          </cell>
        </row>
        <row r="534">
          <cell r="B534">
            <v>0.51800000000000002</v>
          </cell>
          <cell r="C534">
            <v>0</v>
          </cell>
        </row>
        <row r="535">
          <cell r="B535">
            <v>0.51900000000000002</v>
          </cell>
          <cell r="C535">
            <v>0</v>
          </cell>
        </row>
        <row r="536">
          <cell r="B536">
            <v>0.52</v>
          </cell>
          <cell r="C536">
            <v>0</v>
          </cell>
        </row>
        <row r="537">
          <cell r="B537">
            <v>0.52100000000000002</v>
          </cell>
          <cell r="C537">
            <v>0</v>
          </cell>
        </row>
        <row r="538">
          <cell r="B538">
            <v>0.52200000000000002</v>
          </cell>
          <cell r="C538">
            <v>0</v>
          </cell>
        </row>
        <row r="539">
          <cell r="B539">
            <v>0.52300000000000002</v>
          </cell>
          <cell r="C539">
            <v>0</v>
          </cell>
        </row>
        <row r="540">
          <cell r="B540">
            <v>0.52400000000000002</v>
          </cell>
          <cell r="C540">
            <v>0</v>
          </cell>
        </row>
        <row r="541">
          <cell r="B541">
            <v>0.52500000000000002</v>
          </cell>
          <cell r="C541">
            <v>0</v>
          </cell>
        </row>
        <row r="542">
          <cell r="B542">
            <v>0.52600000000000002</v>
          </cell>
          <cell r="C542">
            <v>0</v>
          </cell>
        </row>
        <row r="543">
          <cell r="B543">
            <v>0.52700000000000002</v>
          </cell>
          <cell r="C543">
            <v>0</v>
          </cell>
        </row>
        <row r="544">
          <cell r="B544">
            <v>0.52800000000000002</v>
          </cell>
          <cell r="C544">
            <v>0</v>
          </cell>
        </row>
        <row r="545">
          <cell r="B545">
            <v>0.52900000000000003</v>
          </cell>
          <cell r="C545">
            <v>0</v>
          </cell>
        </row>
        <row r="546">
          <cell r="B546">
            <v>0.53</v>
          </cell>
          <cell r="C546">
            <v>0</v>
          </cell>
        </row>
        <row r="547">
          <cell r="B547">
            <v>0.53100000000000003</v>
          </cell>
          <cell r="C547">
            <v>0</v>
          </cell>
        </row>
        <row r="548">
          <cell r="B548">
            <v>0.53200000000000003</v>
          </cell>
          <cell r="C548">
            <v>0</v>
          </cell>
        </row>
        <row r="549">
          <cell r="B549">
            <v>0.53300000000000003</v>
          </cell>
          <cell r="C549">
            <v>0</v>
          </cell>
        </row>
        <row r="550">
          <cell r="B550">
            <v>0.53400000000000003</v>
          </cell>
          <cell r="C550">
            <v>0</v>
          </cell>
        </row>
        <row r="551">
          <cell r="B551">
            <v>0.53500000000000003</v>
          </cell>
          <cell r="C551">
            <v>0</v>
          </cell>
        </row>
        <row r="552">
          <cell r="B552">
            <v>0.53600000000000003</v>
          </cell>
          <cell r="C552">
            <v>0</v>
          </cell>
        </row>
        <row r="553">
          <cell r="B553">
            <v>0.53700000000000003</v>
          </cell>
          <cell r="C553">
            <v>0</v>
          </cell>
        </row>
        <row r="554">
          <cell r="B554">
            <v>0.53800000000000003</v>
          </cell>
          <cell r="C554">
            <v>0</v>
          </cell>
        </row>
        <row r="555">
          <cell r="B555">
            <v>0.53900000000000003</v>
          </cell>
          <cell r="C555">
            <v>0</v>
          </cell>
        </row>
        <row r="556">
          <cell r="B556">
            <v>0.54</v>
          </cell>
          <cell r="C556">
            <v>0</v>
          </cell>
        </row>
        <row r="557">
          <cell r="B557">
            <v>0.54100000000000004</v>
          </cell>
          <cell r="C557">
            <v>0</v>
          </cell>
        </row>
        <row r="558">
          <cell r="B558">
            <v>0.54200000000000004</v>
          </cell>
          <cell r="C558">
            <v>0</v>
          </cell>
        </row>
        <row r="559">
          <cell r="B559">
            <v>0.54300000000000004</v>
          </cell>
          <cell r="C559">
            <v>0</v>
          </cell>
        </row>
        <row r="560">
          <cell r="B560">
            <v>0.54400000000000004</v>
          </cell>
          <cell r="C560">
            <v>0</v>
          </cell>
        </row>
        <row r="561">
          <cell r="B561">
            <v>0.54500000000000004</v>
          </cell>
          <cell r="C561">
            <v>0</v>
          </cell>
        </row>
        <row r="562">
          <cell r="B562">
            <v>0.54600000000000004</v>
          </cell>
          <cell r="C562">
            <v>0</v>
          </cell>
        </row>
        <row r="563">
          <cell r="B563">
            <v>0.54700000000000004</v>
          </cell>
          <cell r="C563">
            <v>0</v>
          </cell>
        </row>
        <row r="564">
          <cell r="B564">
            <v>0.54800000000000004</v>
          </cell>
          <cell r="C564">
            <v>0</v>
          </cell>
        </row>
        <row r="565">
          <cell r="B565">
            <v>0.54900000000000004</v>
          </cell>
          <cell r="C565">
            <v>0</v>
          </cell>
        </row>
        <row r="566">
          <cell r="B566">
            <v>0.55000000000000004</v>
          </cell>
          <cell r="C566">
            <v>0</v>
          </cell>
        </row>
        <row r="567">
          <cell r="B567">
            <v>0.55100000000000005</v>
          </cell>
          <cell r="C567">
            <v>0</v>
          </cell>
        </row>
        <row r="568">
          <cell r="B568">
            <v>0.55200000000000005</v>
          </cell>
          <cell r="C568">
            <v>0</v>
          </cell>
        </row>
        <row r="569">
          <cell r="B569">
            <v>0.55300000000000005</v>
          </cell>
          <cell r="C569">
            <v>0</v>
          </cell>
        </row>
        <row r="570">
          <cell r="B570">
            <v>0.55400000000000005</v>
          </cell>
          <cell r="C570">
            <v>0</v>
          </cell>
        </row>
        <row r="571">
          <cell r="B571">
            <v>0.55500000000000005</v>
          </cell>
          <cell r="C571">
            <v>0</v>
          </cell>
        </row>
        <row r="572">
          <cell r="B572">
            <v>0.55600000000000005</v>
          </cell>
          <cell r="C572">
            <v>0</v>
          </cell>
        </row>
        <row r="573">
          <cell r="B573">
            <v>0.55700000000000005</v>
          </cell>
          <cell r="C573">
            <v>0</v>
          </cell>
        </row>
        <row r="574">
          <cell r="B574">
            <v>0.55800000000000005</v>
          </cell>
          <cell r="C574">
            <v>0</v>
          </cell>
        </row>
        <row r="575">
          <cell r="B575">
            <v>0.55900000000000005</v>
          </cell>
          <cell r="C575">
            <v>0</v>
          </cell>
        </row>
        <row r="576">
          <cell r="B576">
            <v>0.56000000000000005</v>
          </cell>
          <cell r="C576">
            <v>0</v>
          </cell>
        </row>
        <row r="577">
          <cell r="B577">
            <v>0.56100000000000005</v>
          </cell>
          <cell r="C577">
            <v>0</v>
          </cell>
        </row>
        <row r="578">
          <cell r="B578">
            <v>0.56200000000000006</v>
          </cell>
          <cell r="C578">
            <v>0</v>
          </cell>
        </row>
        <row r="579">
          <cell r="B579">
            <v>0.56299999999999994</v>
          </cell>
          <cell r="C579">
            <v>0</v>
          </cell>
        </row>
        <row r="580">
          <cell r="B580">
            <v>0.56399999999999995</v>
          </cell>
          <cell r="C580">
            <v>0</v>
          </cell>
        </row>
        <row r="581">
          <cell r="B581">
            <v>0.56499999999999995</v>
          </cell>
          <cell r="C581">
            <v>0</v>
          </cell>
        </row>
        <row r="582">
          <cell r="B582">
            <v>0.56599999999999995</v>
          </cell>
          <cell r="C582">
            <v>0</v>
          </cell>
        </row>
        <row r="583">
          <cell r="B583">
            <v>0.56699999999999995</v>
          </cell>
          <cell r="C583">
            <v>0</v>
          </cell>
        </row>
        <row r="584">
          <cell r="B584">
            <v>0.56799999999999995</v>
          </cell>
          <cell r="C584">
            <v>0</v>
          </cell>
        </row>
        <row r="585">
          <cell r="B585">
            <v>0.56899999999999995</v>
          </cell>
          <cell r="C585">
            <v>0</v>
          </cell>
        </row>
        <row r="586">
          <cell r="B586">
            <v>0.56999999999999995</v>
          </cell>
          <cell r="C586">
            <v>0</v>
          </cell>
        </row>
        <row r="587">
          <cell r="B587">
            <v>0.57099999999999995</v>
          </cell>
          <cell r="C587">
            <v>0</v>
          </cell>
        </row>
        <row r="588">
          <cell r="B588">
            <v>0.57199999999999995</v>
          </cell>
          <cell r="C588">
            <v>0</v>
          </cell>
        </row>
        <row r="589">
          <cell r="B589">
            <v>0.57299999999999995</v>
          </cell>
          <cell r="C589">
            <v>0</v>
          </cell>
        </row>
        <row r="590">
          <cell r="B590">
            <v>0.57399999999999995</v>
          </cell>
          <cell r="C590">
            <v>0</v>
          </cell>
        </row>
        <row r="591">
          <cell r="B591">
            <v>0.57499999999999996</v>
          </cell>
          <cell r="C591">
            <v>0</v>
          </cell>
        </row>
        <row r="592">
          <cell r="B592">
            <v>0.57599999999999996</v>
          </cell>
          <cell r="C592">
            <v>0</v>
          </cell>
        </row>
        <row r="593">
          <cell r="B593">
            <v>0.57699999999999996</v>
          </cell>
          <cell r="C593">
            <v>0</v>
          </cell>
        </row>
        <row r="594">
          <cell r="B594">
            <v>0.57799999999999996</v>
          </cell>
          <cell r="C594">
            <v>0</v>
          </cell>
        </row>
        <row r="595">
          <cell r="B595">
            <v>0.57899999999999996</v>
          </cell>
          <cell r="C595">
            <v>0</v>
          </cell>
        </row>
        <row r="596">
          <cell r="B596">
            <v>0.57999999999999996</v>
          </cell>
          <cell r="C596">
            <v>0</v>
          </cell>
        </row>
        <row r="597">
          <cell r="B597">
            <v>0.58099999999999996</v>
          </cell>
          <cell r="C597">
            <v>0</v>
          </cell>
        </row>
        <row r="598">
          <cell r="B598">
            <v>0.58199999999999996</v>
          </cell>
          <cell r="C598">
            <v>0</v>
          </cell>
        </row>
        <row r="599">
          <cell r="B599">
            <v>0.58299999999999996</v>
          </cell>
          <cell r="C599">
            <v>0</v>
          </cell>
        </row>
        <row r="600">
          <cell r="B600">
            <v>0.58399999999999996</v>
          </cell>
          <cell r="C600">
            <v>0</v>
          </cell>
        </row>
        <row r="601">
          <cell r="B601">
            <v>0.58499999999999996</v>
          </cell>
          <cell r="C601">
            <v>0</v>
          </cell>
        </row>
        <row r="602">
          <cell r="B602">
            <v>0.58599999999999997</v>
          </cell>
          <cell r="C602">
            <v>0</v>
          </cell>
        </row>
        <row r="603">
          <cell r="B603">
            <v>0.58699999999999997</v>
          </cell>
          <cell r="C603">
            <v>0</v>
          </cell>
        </row>
        <row r="604">
          <cell r="B604">
            <v>0.58799999999999997</v>
          </cell>
          <cell r="C604">
            <v>0</v>
          </cell>
        </row>
        <row r="605">
          <cell r="B605">
            <v>0.58899999999999997</v>
          </cell>
          <cell r="C605">
            <v>0</v>
          </cell>
        </row>
        <row r="606">
          <cell r="B606">
            <v>0.59</v>
          </cell>
          <cell r="C606">
            <v>0</v>
          </cell>
        </row>
        <row r="607">
          <cell r="B607">
            <v>0.59099999999999997</v>
          </cell>
          <cell r="C607">
            <v>0</v>
          </cell>
        </row>
        <row r="608">
          <cell r="B608">
            <v>0.59199999999999997</v>
          </cell>
          <cell r="C608">
            <v>0</v>
          </cell>
        </row>
        <row r="609">
          <cell r="B609">
            <v>0.59299999999999997</v>
          </cell>
          <cell r="C609">
            <v>0</v>
          </cell>
        </row>
        <row r="610">
          <cell r="B610">
            <v>0.59399999999999997</v>
          </cell>
          <cell r="C610">
            <v>0</v>
          </cell>
        </row>
        <row r="611">
          <cell r="B611">
            <v>0.59499999999999997</v>
          </cell>
          <cell r="C611">
            <v>0</v>
          </cell>
        </row>
        <row r="612">
          <cell r="B612">
            <v>0.59599999999999997</v>
          </cell>
          <cell r="C612">
            <v>0</v>
          </cell>
        </row>
        <row r="613">
          <cell r="B613">
            <v>0.59699999999999998</v>
          </cell>
          <cell r="C613">
            <v>0</v>
          </cell>
        </row>
        <row r="614">
          <cell r="B614">
            <v>0.59799999999999998</v>
          </cell>
          <cell r="C614">
            <v>0</v>
          </cell>
        </row>
        <row r="615">
          <cell r="B615">
            <v>0.59899999999999998</v>
          </cell>
          <cell r="C615">
            <v>0</v>
          </cell>
        </row>
        <row r="616">
          <cell r="B616">
            <v>0.6</v>
          </cell>
          <cell r="C616">
            <v>0</v>
          </cell>
        </row>
        <row r="617">
          <cell r="B617">
            <v>0.60099999999999998</v>
          </cell>
          <cell r="C617">
            <v>0</v>
          </cell>
        </row>
        <row r="618">
          <cell r="B618">
            <v>0.60199999999999998</v>
          </cell>
          <cell r="C618">
            <v>0</v>
          </cell>
        </row>
        <row r="619">
          <cell r="B619">
            <v>0.60299999999999998</v>
          </cell>
          <cell r="C619">
            <v>0</v>
          </cell>
        </row>
        <row r="620">
          <cell r="B620">
            <v>0.60399999999999998</v>
          </cell>
          <cell r="C620">
            <v>0</v>
          </cell>
        </row>
        <row r="621">
          <cell r="B621">
            <v>0.60499999999999998</v>
          </cell>
          <cell r="C621">
            <v>0</v>
          </cell>
        </row>
        <row r="622">
          <cell r="B622">
            <v>0.60599999999999998</v>
          </cell>
          <cell r="C622">
            <v>0</v>
          </cell>
        </row>
        <row r="623">
          <cell r="B623">
            <v>0.60699999999999998</v>
          </cell>
          <cell r="C623">
            <v>0</v>
          </cell>
        </row>
        <row r="624">
          <cell r="B624">
            <v>0.60799999999999998</v>
          </cell>
          <cell r="C624">
            <v>0</v>
          </cell>
        </row>
        <row r="625">
          <cell r="B625">
            <v>0.60899999999999999</v>
          </cell>
          <cell r="C625">
            <v>0</v>
          </cell>
        </row>
        <row r="626">
          <cell r="B626">
            <v>0.61</v>
          </cell>
          <cell r="C626">
            <v>0</v>
          </cell>
        </row>
        <row r="627">
          <cell r="B627">
            <v>0.61099999999999999</v>
          </cell>
          <cell r="C627">
            <v>0</v>
          </cell>
        </row>
        <row r="628">
          <cell r="B628">
            <v>0.61199999999999999</v>
          </cell>
          <cell r="C628">
            <v>0</v>
          </cell>
        </row>
        <row r="629">
          <cell r="B629">
            <v>0.61299999999999999</v>
          </cell>
          <cell r="C629">
            <v>0</v>
          </cell>
        </row>
        <row r="630">
          <cell r="B630">
            <v>0.61399999999999999</v>
          </cell>
          <cell r="C630">
            <v>0</v>
          </cell>
        </row>
        <row r="631">
          <cell r="B631">
            <v>0.61499999999999999</v>
          </cell>
          <cell r="C631">
            <v>0</v>
          </cell>
        </row>
        <row r="632">
          <cell r="B632">
            <v>0.61599999999999999</v>
          </cell>
          <cell r="C632">
            <v>0</v>
          </cell>
        </row>
        <row r="633">
          <cell r="B633">
            <v>0.61699999999999999</v>
          </cell>
          <cell r="C633">
            <v>0</v>
          </cell>
        </row>
        <row r="634">
          <cell r="B634">
            <v>0.61799999999999999</v>
          </cell>
          <cell r="C634">
            <v>0</v>
          </cell>
        </row>
        <row r="635">
          <cell r="B635">
            <v>0.61899999999999999</v>
          </cell>
          <cell r="C635">
            <v>0</v>
          </cell>
        </row>
        <row r="636">
          <cell r="B636">
            <v>0.62</v>
          </cell>
          <cell r="C636">
            <v>0</v>
          </cell>
        </row>
        <row r="637">
          <cell r="B637">
            <v>0.621</v>
          </cell>
          <cell r="C637">
            <v>0</v>
          </cell>
        </row>
        <row r="638">
          <cell r="B638">
            <v>0.622</v>
          </cell>
          <cell r="C638">
            <v>0</v>
          </cell>
        </row>
        <row r="639">
          <cell r="B639">
            <v>0.623</v>
          </cell>
          <cell r="C639">
            <v>0</v>
          </cell>
        </row>
        <row r="640">
          <cell r="B640">
            <v>0.624</v>
          </cell>
          <cell r="C640">
            <v>0</v>
          </cell>
        </row>
        <row r="641">
          <cell r="B641">
            <v>0.625</v>
          </cell>
          <cell r="C641">
            <v>0</v>
          </cell>
        </row>
        <row r="642">
          <cell r="B642">
            <v>0.626</v>
          </cell>
          <cell r="C642">
            <v>0</v>
          </cell>
        </row>
        <row r="643">
          <cell r="B643">
            <v>0.627</v>
          </cell>
          <cell r="C643">
            <v>0</v>
          </cell>
        </row>
        <row r="644">
          <cell r="B644">
            <v>0.628</v>
          </cell>
          <cell r="C644">
            <v>0</v>
          </cell>
        </row>
        <row r="645">
          <cell r="B645">
            <v>0.629</v>
          </cell>
          <cell r="C645">
            <v>0</v>
          </cell>
        </row>
        <row r="646">
          <cell r="B646">
            <v>0.63</v>
          </cell>
          <cell r="C646">
            <v>0</v>
          </cell>
        </row>
        <row r="647">
          <cell r="B647">
            <v>0.63100000000000001</v>
          </cell>
          <cell r="C647">
            <v>0</v>
          </cell>
        </row>
        <row r="648">
          <cell r="B648">
            <v>0.63200000000000001</v>
          </cell>
          <cell r="C648">
            <v>0</v>
          </cell>
        </row>
        <row r="649">
          <cell r="B649">
            <v>0.63300000000000001</v>
          </cell>
          <cell r="C649">
            <v>0</v>
          </cell>
        </row>
        <row r="650">
          <cell r="B650">
            <v>0.63400000000000001</v>
          </cell>
          <cell r="C650">
            <v>0</v>
          </cell>
        </row>
        <row r="651">
          <cell r="B651">
            <v>0.63500000000000001</v>
          </cell>
          <cell r="C651">
            <v>0</v>
          </cell>
        </row>
        <row r="652">
          <cell r="B652">
            <v>0.63600000000000001</v>
          </cell>
          <cell r="C652">
            <v>0</v>
          </cell>
        </row>
        <row r="653">
          <cell r="B653">
            <v>0.63700000000000001</v>
          </cell>
          <cell r="C653">
            <v>0</v>
          </cell>
        </row>
        <row r="654">
          <cell r="B654">
            <v>0.63800000000000001</v>
          </cell>
          <cell r="C654">
            <v>0</v>
          </cell>
        </row>
        <row r="655">
          <cell r="B655">
            <v>0.63900000000000001</v>
          </cell>
          <cell r="C655">
            <v>0</v>
          </cell>
        </row>
        <row r="656">
          <cell r="B656">
            <v>0.64</v>
          </cell>
          <cell r="C656">
            <v>0</v>
          </cell>
        </row>
        <row r="657">
          <cell r="B657">
            <v>0.64100000000000001</v>
          </cell>
          <cell r="C657">
            <v>0</v>
          </cell>
        </row>
        <row r="658">
          <cell r="B658">
            <v>0.64200000000000002</v>
          </cell>
          <cell r="C658">
            <v>0</v>
          </cell>
        </row>
        <row r="659">
          <cell r="B659">
            <v>0.64300000000000002</v>
          </cell>
          <cell r="C659">
            <v>0</v>
          </cell>
        </row>
        <row r="660">
          <cell r="B660">
            <v>0.64400000000000002</v>
          </cell>
          <cell r="C660">
            <v>0</v>
          </cell>
        </row>
        <row r="661">
          <cell r="B661">
            <v>0.64500000000000002</v>
          </cell>
          <cell r="C661">
            <v>0</v>
          </cell>
        </row>
        <row r="662">
          <cell r="B662">
            <v>0.64600000000000002</v>
          </cell>
          <cell r="C662">
            <v>0</v>
          </cell>
        </row>
        <row r="663">
          <cell r="B663">
            <v>0.64700000000000002</v>
          </cell>
          <cell r="C663">
            <v>0</v>
          </cell>
        </row>
        <row r="664">
          <cell r="B664">
            <v>0.64800000000000002</v>
          </cell>
          <cell r="C664">
            <v>0</v>
          </cell>
        </row>
        <row r="665">
          <cell r="B665">
            <v>0.64900000000000002</v>
          </cell>
          <cell r="C665">
            <v>0</v>
          </cell>
        </row>
        <row r="666">
          <cell r="B666">
            <v>0.65</v>
          </cell>
          <cell r="C666">
            <v>0</v>
          </cell>
        </row>
        <row r="667">
          <cell r="B667">
            <v>0.65100000000000002</v>
          </cell>
          <cell r="C667">
            <v>0</v>
          </cell>
        </row>
        <row r="668">
          <cell r="B668">
            <v>0.65200000000000002</v>
          </cell>
          <cell r="C668">
            <v>0</v>
          </cell>
        </row>
        <row r="669">
          <cell r="B669">
            <v>0.65300000000000002</v>
          </cell>
          <cell r="C669">
            <v>0</v>
          </cell>
        </row>
        <row r="670">
          <cell r="B670">
            <v>0.65400000000000003</v>
          </cell>
          <cell r="C670">
            <v>0</v>
          </cell>
        </row>
        <row r="671">
          <cell r="B671">
            <v>0.65500000000000003</v>
          </cell>
          <cell r="C671">
            <v>0</v>
          </cell>
        </row>
        <row r="672">
          <cell r="B672">
            <v>0.65600000000000003</v>
          </cell>
          <cell r="C672">
            <v>0</v>
          </cell>
        </row>
        <row r="673">
          <cell r="B673">
            <v>0.65700000000000003</v>
          </cell>
          <cell r="C673">
            <v>0</v>
          </cell>
        </row>
        <row r="674">
          <cell r="B674">
            <v>0.65800000000000003</v>
          </cell>
          <cell r="C674">
            <v>0</v>
          </cell>
        </row>
        <row r="675">
          <cell r="B675">
            <v>0.65900000000000003</v>
          </cell>
          <cell r="C675">
            <v>0</v>
          </cell>
        </row>
        <row r="676">
          <cell r="B676">
            <v>0.66</v>
          </cell>
          <cell r="C676">
            <v>0</v>
          </cell>
        </row>
        <row r="677">
          <cell r="B677">
            <v>0.66100000000000003</v>
          </cell>
          <cell r="C677">
            <v>0</v>
          </cell>
        </row>
        <row r="678">
          <cell r="B678">
            <v>0.66200000000000003</v>
          </cell>
          <cell r="C678">
            <v>0</v>
          </cell>
        </row>
        <row r="679">
          <cell r="B679">
            <v>0.66300000000000003</v>
          </cell>
          <cell r="C679">
            <v>0</v>
          </cell>
        </row>
        <row r="680">
          <cell r="B680">
            <v>0.66400000000000003</v>
          </cell>
          <cell r="C680">
            <v>0</v>
          </cell>
        </row>
        <row r="681">
          <cell r="B681">
            <v>0.66500000000000004</v>
          </cell>
          <cell r="C681">
            <v>0</v>
          </cell>
        </row>
        <row r="682">
          <cell r="B682">
            <v>0.66600000000000004</v>
          </cell>
          <cell r="C682">
            <v>0</v>
          </cell>
        </row>
        <row r="683">
          <cell r="B683">
            <v>0.66700000000000004</v>
          </cell>
          <cell r="C683">
            <v>0</v>
          </cell>
        </row>
        <row r="684">
          <cell r="B684">
            <v>0.66800000000000004</v>
          </cell>
          <cell r="C684">
            <v>0</v>
          </cell>
        </row>
        <row r="685">
          <cell r="B685">
            <v>0.66900000000000004</v>
          </cell>
          <cell r="C685">
            <v>0</v>
          </cell>
        </row>
        <row r="686">
          <cell r="B686">
            <v>0.67</v>
          </cell>
          <cell r="C686">
            <v>0</v>
          </cell>
        </row>
        <row r="687">
          <cell r="B687">
            <v>0.67100000000000004</v>
          </cell>
          <cell r="C687">
            <v>0</v>
          </cell>
        </row>
        <row r="688">
          <cell r="B688">
            <v>0.67200000000000004</v>
          </cell>
          <cell r="C688">
            <v>0</v>
          </cell>
        </row>
        <row r="689">
          <cell r="B689">
            <v>0.67300000000000004</v>
          </cell>
          <cell r="C689">
            <v>0</v>
          </cell>
        </row>
        <row r="690">
          <cell r="B690">
            <v>0.67400000000000004</v>
          </cell>
          <cell r="C690">
            <v>0</v>
          </cell>
        </row>
        <row r="691">
          <cell r="B691">
            <v>0.67500000000000004</v>
          </cell>
          <cell r="C691">
            <v>0</v>
          </cell>
        </row>
        <row r="692">
          <cell r="B692">
            <v>0.67600000000000005</v>
          </cell>
          <cell r="C692">
            <v>0</v>
          </cell>
        </row>
        <row r="693">
          <cell r="B693">
            <v>0.67700000000000005</v>
          </cell>
          <cell r="C693">
            <v>0</v>
          </cell>
        </row>
        <row r="694">
          <cell r="B694">
            <v>0.67800000000000005</v>
          </cell>
          <cell r="C694">
            <v>0</v>
          </cell>
        </row>
        <row r="695">
          <cell r="B695">
            <v>0.67900000000000005</v>
          </cell>
          <cell r="C695">
            <v>0</v>
          </cell>
        </row>
        <row r="696">
          <cell r="B696">
            <v>0.68</v>
          </cell>
          <cell r="C696">
            <v>0</v>
          </cell>
        </row>
        <row r="697">
          <cell r="B697">
            <v>0.68100000000000005</v>
          </cell>
          <cell r="C697">
            <v>0</v>
          </cell>
        </row>
        <row r="698">
          <cell r="B698">
            <v>0.68200000000000005</v>
          </cell>
          <cell r="C698">
            <v>0</v>
          </cell>
        </row>
        <row r="699">
          <cell r="B699">
            <v>0.68300000000000005</v>
          </cell>
          <cell r="C699">
            <v>0</v>
          </cell>
        </row>
        <row r="700">
          <cell r="B700">
            <v>0.68400000000000005</v>
          </cell>
          <cell r="C700">
            <v>0</v>
          </cell>
        </row>
        <row r="701">
          <cell r="B701">
            <v>0.68500000000000005</v>
          </cell>
          <cell r="C701">
            <v>0</v>
          </cell>
        </row>
        <row r="702">
          <cell r="B702">
            <v>0.68600000000000005</v>
          </cell>
          <cell r="C702">
            <v>0</v>
          </cell>
        </row>
        <row r="703">
          <cell r="B703">
            <v>0.68700000000000006</v>
          </cell>
          <cell r="C703">
            <v>0</v>
          </cell>
        </row>
        <row r="704">
          <cell r="B704">
            <v>0.68799999999999994</v>
          </cell>
          <cell r="C704">
            <v>0</v>
          </cell>
        </row>
        <row r="705">
          <cell r="B705">
            <v>0.68899999999999995</v>
          </cell>
          <cell r="C705">
            <v>0</v>
          </cell>
        </row>
        <row r="706">
          <cell r="B706">
            <v>0.69</v>
          </cell>
          <cell r="C706">
            <v>0</v>
          </cell>
        </row>
        <row r="707">
          <cell r="B707">
            <v>0.69099999999999995</v>
          </cell>
          <cell r="C707">
            <v>0</v>
          </cell>
        </row>
        <row r="708">
          <cell r="B708">
            <v>0.69199999999999995</v>
          </cell>
          <cell r="C708">
            <v>0</v>
          </cell>
        </row>
        <row r="709">
          <cell r="B709">
            <v>0.69299999999999995</v>
          </cell>
          <cell r="C709">
            <v>0</v>
          </cell>
        </row>
        <row r="710">
          <cell r="B710">
            <v>0.69399999999999995</v>
          </cell>
          <cell r="C710">
            <v>0</v>
          </cell>
        </row>
        <row r="711">
          <cell r="B711">
            <v>0.69499999999999995</v>
          </cell>
          <cell r="C711">
            <v>0</v>
          </cell>
        </row>
        <row r="712">
          <cell r="B712">
            <v>0.69599999999999995</v>
          </cell>
          <cell r="C712">
            <v>0</v>
          </cell>
        </row>
        <row r="713">
          <cell r="B713">
            <v>0.69699999999999995</v>
          </cell>
          <cell r="C713">
            <v>0</v>
          </cell>
        </row>
        <row r="714">
          <cell r="B714">
            <v>0.69799999999999995</v>
          </cell>
          <cell r="C714">
            <v>0</v>
          </cell>
        </row>
        <row r="715">
          <cell r="B715">
            <v>0.69899999999999995</v>
          </cell>
          <cell r="C715">
            <v>0</v>
          </cell>
        </row>
        <row r="716">
          <cell r="B716">
            <v>0.7</v>
          </cell>
          <cell r="C716">
            <v>0</v>
          </cell>
        </row>
        <row r="717">
          <cell r="B717">
            <v>0.70099999999999996</v>
          </cell>
          <cell r="C717">
            <v>0</v>
          </cell>
        </row>
        <row r="718">
          <cell r="B718">
            <v>0.70199999999999996</v>
          </cell>
          <cell r="C718">
            <v>0</v>
          </cell>
        </row>
        <row r="719">
          <cell r="B719">
            <v>0.70299999999999996</v>
          </cell>
          <cell r="C719">
            <v>0</v>
          </cell>
        </row>
        <row r="720">
          <cell r="B720">
            <v>0.70399999999999996</v>
          </cell>
          <cell r="C720">
            <v>0</v>
          </cell>
        </row>
        <row r="721">
          <cell r="B721">
            <v>0.70499999999999996</v>
          </cell>
          <cell r="C721">
            <v>0</v>
          </cell>
        </row>
        <row r="722">
          <cell r="B722">
            <v>0.70599999999999996</v>
          </cell>
          <cell r="C722">
            <v>0</v>
          </cell>
        </row>
        <row r="723">
          <cell r="B723">
            <v>0.70699999999999996</v>
          </cell>
          <cell r="C723">
            <v>0</v>
          </cell>
        </row>
        <row r="724">
          <cell r="B724">
            <v>0.70799999999999996</v>
          </cell>
          <cell r="C724">
            <v>0</v>
          </cell>
        </row>
        <row r="725">
          <cell r="B725">
            <v>0.70899999999999996</v>
          </cell>
          <cell r="C725">
            <v>0</v>
          </cell>
        </row>
        <row r="726">
          <cell r="B726">
            <v>0.71</v>
          </cell>
          <cell r="C726">
            <v>0</v>
          </cell>
        </row>
        <row r="727">
          <cell r="B727">
            <v>0.71099999999999997</v>
          </cell>
          <cell r="C727">
            <v>0</v>
          </cell>
        </row>
        <row r="728">
          <cell r="B728">
            <v>0.71199999999999997</v>
          </cell>
          <cell r="C728">
            <v>0</v>
          </cell>
        </row>
        <row r="729">
          <cell r="B729">
            <v>0.71299999999999997</v>
          </cell>
          <cell r="C729">
            <v>0</v>
          </cell>
        </row>
        <row r="730">
          <cell r="B730">
            <v>0.71399999999999997</v>
          </cell>
          <cell r="C730">
            <v>0</v>
          </cell>
        </row>
        <row r="731">
          <cell r="B731">
            <v>0.71499999999999997</v>
          </cell>
          <cell r="C731">
            <v>0</v>
          </cell>
        </row>
        <row r="732">
          <cell r="B732">
            <v>0.71599999999999997</v>
          </cell>
          <cell r="C732">
            <v>0</v>
          </cell>
        </row>
        <row r="733">
          <cell r="B733">
            <v>0.71699999999999997</v>
          </cell>
          <cell r="C733">
            <v>0</v>
          </cell>
        </row>
        <row r="734">
          <cell r="B734">
            <v>0.71799999999999997</v>
          </cell>
          <cell r="C734">
            <v>0</v>
          </cell>
        </row>
        <row r="735">
          <cell r="B735">
            <v>0.71899999999999997</v>
          </cell>
          <cell r="C735">
            <v>0</v>
          </cell>
        </row>
        <row r="736">
          <cell r="B736">
            <v>0.72</v>
          </cell>
          <cell r="C736">
            <v>0</v>
          </cell>
        </row>
        <row r="737">
          <cell r="B737">
            <v>0.72099999999999997</v>
          </cell>
          <cell r="C737">
            <v>0</v>
          </cell>
        </row>
        <row r="738">
          <cell r="B738">
            <v>0.72199999999999998</v>
          </cell>
          <cell r="C738">
            <v>0</v>
          </cell>
        </row>
        <row r="739">
          <cell r="B739">
            <v>0.72299999999999998</v>
          </cell>
          <cell r="C739">
            <v>0</v>
          </cell>
        </row>
        <row r="740">
          <cell r="B740">
            <v>0.72399999999999998</v>
          </cell>
          <cell r="C740">
            <v>0</v>
          </cell>
        </row>
        <row r="741">
          <cell r="B741">
            <v>0.72499999999999998</v>
          </cell>
          <cell r="C741">
            <v>0</v>
          </cell>
        </row>
        <row r="742">
          <cell r="B742">
            <v>0.72599999999999998</v>
          </cell>
          <cell r="C742">
            <v>0</v>
          </cell>
        </row>
        <row r="743">
          <cell r="B743">
            <v>0.72699999999999998</v>
          </cell>
          <cell r="C743">
            <v>0</v>
          </cell>
        </row>
        <row r="744">
          <cell r="B744">
            <v>0.72799999999999998</v>
          </cell>
          <cell r="C744">
            <v>0</v>
          </cell>
        </row>
        <row r="745">
          <cell r="B745">
            <v>0.72899999999999998</v>
          </cell>
          <cell r="C745">
            <v>0</v>
          </cell>
        </row>
        <row r="746">
          <cell r="B746">
            <v>0.73</v>
          </cell>
          <cell r="C746">
            <v>0</v>
          </cell>
        </row>
        <row r="747">
          <cell r="B747">
            <v>0.73099999999999998</v>
          </cell>
          <cell r="C747">
            <v>0</v>
          </cell>
        </row>
        <row r="748">
          <cell r="B748">
            <v>0.73199999999999998</v>
          </cell>
          <cell r="C748">
            <v>0</v>
          </cell>
        </row>
        <row r="749">
          <cell r="B749">
            <v>0.73299999999999998</v>
          </cell>
          <cell r="C749">
            <v>0</v>
          </cell>
        </row>
        <row r="750">
          <cell r="B750">
            <v>0.73399999999999999</v>
          </cell>
          <cell r="C750">
            <v>0</v>
          </cell>
        </row>
        <row r="751">
          <cell r="B751">
            <v>0.73499999999999999</v>
          </cell>
          <cell r="C751">
            <v>0</v>
          </cell>
        </row>
        <row r="752">
          <cell r="B752">
            <v>0.73599999999999999</v>
          </cell>
          <cell r="C752">
            <v>0</v>
          </cell>
        </row>
        <row r="753">
          <cell r="B753">
            <v>0.73699999999999999</v>
          </cell>
          <cell r="C753">
            <v>0</v>
          </cell>
        </row>
        <row r="754">
          <cell r="B754">
            <v>0.73799999999999999</v>
          </cell>
          <cell r="C754">
            <v>0</v>
          </cell>
        </row>
        <row r="755">
          <cell r="B755">
            <v>0.73899999999999999</v>
          </cell>
          <cell r="C755">
            <v>0</v>
          </cell>
        </row>
        <row r="756">
          <cell r="B756">
            <v>0.74</v>
          </cell>
          <cell r="C756">
            <v>0</v>
          </cell>
        </row>
        <row r="757">
          <cell r="B757">
            <v>0.74099999999999999</v>
          </cell>
          <cell r="C757">
            <v>0</v>
          </cell>
        </row>
        <row r="758">
          <cell r="B758">
            <v>0.74199999999999999</v>
          </cell>
          <cell r="C758">
            <v>0</v>
          </cell>
        </row>
        <row r="759">
          <cell r="B759">
            <v>0.74299999999999999</v>
          </cell>
          <cell r="C759">
            <v>0</v>
          </cell>
        </row>
        <row r="760">
          <cell r="B760">
            <v>0.74399999999999999</v>
          </cell>
          <cell r="C760">
            <v>0</v>
          </cell>
        </row>
        <row r="761">
          <cell r="B761">
            <v>0.745</v>
          </cell>
          <cell r="C761">
            <v>0</v>
          </cell>
        </row>
        <row r="762">
          <cell r="B762">
            <v>0.746</v>
          </cell>
          <cell r="C762">
            <v>0</v>
          </cell>
        </row>
        <row r="763">
          <cell r="B763">
            <v>0.747</v>
          </cell>
          <cell r="C763">
            <v>0</v>
          </cell>
        </row>
        <row r="764">
          <cell r="B764">
            <v>0.748</v>
          </cell>
          <cell r="C764">
            <v>0</v>
          </cell>
        </row>
        <row r="765">
          <cell r="B765">
            <v>0.749</v>
          </cell>
          <cell r="C765">
            <v>0</v>
          </cell>
        </row>
        <row r="766">
          <cell r="B766">
            <v>0.75</v>
          </cell>
          <cell r="C766">
            <v>0</v>
          </cell>
        </row>
        <row r="767">
          <cell r="B767">
            <v>0.751</v>
          </cell>
          <cell r="C767">
            <v>0</v>
          </cell>
        </row>
        <row r="768">
          <cell r="B768">
            <v>0.752</v>
          </cell>
          <cell r="C768">
            <v>0</v>
          </cell>
        </row>
        <row r="769">
          <cell r="B769">
            <v>0.753</v>
          </cell>
          <cell r="C769">
            <v>0</v>
          </cell>
        </row>
        <row r="770">
          <cell r="B770">
            <v>0.754</v>
          </cell>
          <cell r="C770">
            <v>0</v>
          </cell>
        </row>
        <row r="771">
          <cell r="B771">
            <v>0.755</v>
          </cell>
          <cell r="C771">
            <v>0</v>
          </cell>
        </row>
        <row r="772">
          <cell r="B772">
            <v>0.75600000000000001</v>
          </cell>
          <cell r="C772">
            <v>0</v>
          </cell>
        </row>
        <row r="773">
          <cell r="B773">
            <v>0.75700000000000001</v>
          </cell>
          <cell r="C773">
            <v>0</v>
          </cell>
        </row>
        <row r="774">
          <cell r="B774">
            <v>0.75800000000000001</v>
          </cell>
          <cell r="C774">
            <v>0</v>
          </cell>
        </row>
        <row r="775">
          <cell r="B775">
            <v>0.75900000000000001</v>
          </cell>
          <cell r="C775">
            <v>0</v>
          </cell>
        </row>
        <row r="776">
          <cell r="B776">
            <v>0.76</v>
          </cell>
          <cell r="C776">
            <v>0</v>
          </cell>
        </row>
        <row r="777">
          <cell r="B777">
            <v>0.76100000000000001</v>
          </cell>
          <cell r="C777">
            <v>0</v>
          </cell>
        </row>
        <row r="778">
          <cell r="B778">
            <v>0.76200000000000001</v>
          </cell>
          <cell r="C778">
            <v>0</v>
          </cell>
        </row>
        <row r="779">
          <cell r="B779">
            <v>0.76300000000000001</v>
          </cell>
          <cell r="C779">
            <v>0</v>
          </cell>
        </row>
        <row r="780">
          <cell r="B780">
            <v>0.76400000000000001</v>
          </cell>
          <cell r="C780">
            <v>0</v>
          </cell>
        </row>
        <row r="781">
          <cell r="B781">
            <v>0.76500000000000001</v>
          </cell>
          <cell r="C781">
            <v>0</v>
          </cell>
        </row>
        <row r="782">
          <cell r="B782">
            <v>0.76600000000000001</v>
          </cell>
          <cell r="C782">
            <v>0</v>
          </cell>
        </row>
        <row r="783">
          <cell r="B783">
            <v>0.76700000000000002</v>
          </cell>
          <cell r="C783">
            <v>0</v>
          </cell>
        </row>
        <row r="784">
          <cell r="B784">
            <v>0.76800000000000002</v>
          </cell>
          <cell r="C784">
            <v>0</v>
          </cell>
        </row>
        <row r="785">
          <cell r="B785">
            <v>0.76900000000000002</v>
          </cell>
          <cell r="C785">
            <v>0</v>
          </cell>
        </row>
        <row r="786">
          <cell r="B786">
            <v>0.77</v>
          </cell>
          <cell r="C786">
            <v>0</v>
          </cell>
        </row>
        <row r="787">
          <cell r="B787">
            <v>0.77100000000000002</v>
          </cell>
          <cell r="C787">
            <v>0</v>
          </cell>
        </row>
        <row r="788">
          <cell r="B788">
            <v>0.77200000000000002</v>
          </cell>
          <cell r="C788">
            <v>0</v>
          </cell>
        </row>
        <row r="789">
          <cell r="B789">
            <v>0.77300000000000002</v>
          </cell>
          <cell r="C789">
            <v>0</v>
          </cell>
        </row>
        <row r="790">
          <cell r="B790">
            <v>0.77400000000000002</v>
          </cell>
          <cell r="C790">
            <v>0</v>
          </cell>
        </row>
        <row r="791">
          <cell r="B791">
            <v>0.77500000000000002</v>
          </cell>
          <cell r="C791">
            <v>0</v>
          </cell>
        </row>
        <row r="792">
          <cell r="B792">
            <v>0.77600000000000002</v>
          </cell>
          <cell r="C792">
            <v>0</v>
          </cell>
        </row>
        <row r="793">
          <cell r="B793">
            <v>0.77700000000000002</v>
          </cell>
          <cell r="C793">
            <v>0</v>
          </cell>
        </row>
        <row r="794">
          <cell r="B794">
            <v>0.77800000000000002</v>
          </cell>
          <cell r="C794">
            <v>0</v>
          </cell>
        </row>
        <row r="795">
          <cell r="B795">
            <v>0.77900000000000003</v>
          </cell>
          <cell r="C795">
            <v>0</v>
          </cell>
        </row>
        <row r="796">
          <cell r="B796">
            <v>0.78</v>
          </cell>
          <cell r="C796">
            <v>0</v>
          </cell>
        </row>
        <row r="797">
          <cell r="B797">
            <v>0.78100000000000003</v>
          </cell>
          <cell r="C797">
            <v>0</v>
          </cell>
        </row>
        <row r="798">
          <cell r="B798">
            <v>0.78200000000000003</v>
          </cell>
          <cell r="C798">
            <v>0</v>
          </cell>
        </row>
        <row r="799">
          <cell r="B799">
            <v>0.78300000000000003</v>
          </cell>
          <cell r="C799">
            <v>0</v>
          </cell>
        </row>
        <row r="800">
          <cell r="B800">
            <v>0.78400000000000003</v>
          </cell>
          <cell r="C800">
            <v>0</v>
          </cell>
        </row>
        <row r="801">
          <cell r="B801">
            <v>0.78500000000000003</v>
          </cell>
          <cell r="C801">
            <v>0</v>
          </cell>
        </row>
        <row r="802">
          <cell r="B802">
            <v>0.78600000000000003</v>
          </cell>
          <cell r="C802">
            <v>0</v>
          </cell>
        </row>
        <row r="803">
          <cell r="B803">
            <v>0.78700000000000003</v>
          </cell>
          <cell r="C803">
            <v>0</v>
          </cell>
        </row>
        <row r="804">
          <cell r="B804">
            <v>0.78800000000000003</v>
          </cell>
          <cell r="C804">
            <v>0</v>
          </cell>
        </row>
        <row r="805">
          <cell r="B805">
            <v>0.78900000000000003</v>
          </cell>
          <cell r="C805">
            <v>0</v>
          </cell>
        </row>
        <row r="806">
          <cell r="B806">
            <v>0.79</v>
          </cell>
          <cell r="C806">
            <v>0</v>
          </cell>
        </row>
        <row r="807">
          <cell r="B807">
            <v>0.79100000000000004</v>
          </cell>
          <cell r="C807">
            <v>0</v>
          </cell>
        </row>
        <row r="808">
          <cell r="B808">
            <v>0.79200000000000004</v>
          </cell>
          <cell r="C808">
            <v>0</v>
          </cell>
        </row>
        <row r="809">
          <cell r="B809">
            <v>0.79300000000000004</v>
          </cell>
          <cell r="C809">
            <v>0</v>
          </cell>
        </row>
        <row r="810">
          <cell r="B810">
            <v>0.79400000000000004</v>
          </cell>
          <cell r="C810">
            <v>0</v>
          </cell>
        </row>
        <row r="811">
          <cell r="B811">
            <v>0.79500000000000004</v>
          </cell>
          <cell r="C811">
            <v>0</v>
          </cell>
        </row>
        <row r="812">
          <cell r="B812">
            <v>0.79600000000000004</v>
          </cell>
          <cell r="C812">
            <v>0</v>
          </cell>
        </row>
        <row r="813">
          <cell r="B813">
            <v>0.79700000000000004</v>
          </cell>
          <cell r="C813">
            <v>0</v>
          </cell>
        </row>
        <row r="814">
          <cell r="B814">
            <v>0.79800000000000004</v>
          </cell>
          <cell r="C814">
            <v>0</v>
          </cell>
        </row>
        <row r="815">
          <cell r="B815">
            <v>0.79900000000000004</v>
          </cell>
          <cell r="C815">
            <v>0</v>
          </cell>
        </row>
        <row r="816">
          <cell r="B816">
            <v>0.8</v>
          </cell>
          <cell r="C816">
            <v>0</v>
          </cell>
        </row>
        <row r="817">
          <cell r="B817">
            <v>0.80100000000000005</v>
          </cell>
          <cell r="C817">
            <v>0</v>
          </cell>
        </row>
        <row r="818">
          <cell r="B818">
            <v>0.80200000000000005</v>
          </cell>
          <cell r="C818">
            <v>0</v>
          </cell>
        </row>
        <row r="819">
          <cell r="B819">
            <v>0.80300000000000005</v>
          </cell>
          <cell r="C819">
            <v>0</v>
          </cell>
        </row>
        <row r="820">
          <cell r="B820">
            <v>0.80400000000000005</v>
          </cell>
          <cell r="C820">
            <v>0</v>
          </cell>
        </row>
        <row r="821">
          <cell r="B821">
            <v>0.80500000000000005</v>
          </cell>
          <cell r="C821">
            <v>0</v>
          </cell>
        </row>
        <row r="822">
          <cell r="B822">
            <v>0.80600000000000005</v>
          </cell>
          <cell r="C822">
            <v>0</v>
          </cell>
        </row>
        <row r="823">
          <cell r="B823">
            <v>0.80700000000000005</v>
          </cell>
          <cell r="C823">
            <v>0</v>
          </cell>
        </row>
        <row r="824">
          <cell r="B824">
            <v>0.80800000000000005</v>
          </cell>
          <cell r="C824">
            <v>0</v>
          </cell>
        </row>
        <row r="825">
          <cell r="B825">
            <v>0.80900000000000005</v>
          </cell>
          <cell r="C825">
            <v>0</v>
          </cell>
        </row>
        <row r="826">
          <cell r="B826">
            <v>0.81</v>
          </cell>
          <cell r="C826">
            <v>0</v>
          </cell>
        </row>
        <row r="827">
          <cell r="B827">
            <v>0.81100000000000005</v>
          </cell>
          <cell r="C827">
            <v>0</v>
          </cell>
        </row>
        <row r="828">
          <cell r="B828">
            <v>0.81200000000000006</v>
          </cell>
          <cell r="C828">
            <v>0</v>
          </cell>
        </row>
        <row r="829">
          <cell r="B829">
            <v>0.81299999999999994</v>
          </cell>
          <cell r="C829">
            <v>0</v>
          </cell>
        </row>
        <row r="830">
          <cell r="B830">
            <v>0.81399999999999995</v>
          </cell>
          <cell r="C830">
            <v>0</v>
          </cell>
        </row>
        <row r="831">
          <cell r="B831">
            <v>0.81499999999999995</v>
          </cell>
          <cell r="C831">
            <v>0</v>
          </cell>
        </row>
        <row r="832">
          <cell r="B832">
            <v>0.81599999999999995</v>
          </cell>
          <cell r="C832">
            <v>0</v>
          </cell>
        </row>
        <row r="833">
          <cell r="B833">
            <v>0.81699999999999995</v>
          </cell>
          <cell r="C833">
            <v>0</v>
          </cell>
        </row>
        <row r="834">
          <cell r="B834">
            <v>0.81799999999999995</v>
          </cell>
          <cell r="C834">
            <v>0</v>
          </cell>
        </row>
        <row r="835">
          <cell r="B835">
            <v>0.81899999999999995</v>
          </cell>
          <cell r="C835">
            <v>0</v>
          </cell>
        </row>
        <row r="836">
          <cell r="B836">
            <v>0.82</v>
          </cell>
          <cell r="C836">
            <v>0</v>
          </cell>
        </row>
        <row r="837">
          <cell r="B837">
            <v>0.82099999999999995</v>
          </cell>
          <cell r="C837">
            <v>0</v>
          </cell>
        </row>
        <row r="838">
          <cell r="B838">
            <v>0.82199999999999995</v>
          </cell>
          <cell r="C838">
            <v>0</v>
          </cell>
        </row>
        <row r="839">
          <cell r="B839">
            <v>0.82299999999999995</v>
          </cell>
          <cell r="C839">
            <v>0</v>
          </cell>
        </row>
        <row r="840">
          <cell r="B840">
            <v>0.82399999999999995</v>
          </cell>
          <cell r="C840">
            <v>0</v>
          </cell>
        </row>
        <row r="841">
          <cell r="B841">
            <v>0.82499999999999996</v>
          </cell>
          <cell r="C841">
            <v>0</v>
          </cell>
        </row>
        <row r="842">
          <cell r="B842">
            <v>0.82599999999999996</v>
          </cell>
          <cell r="C842">
            <v>0</v>
          </cell>
        </row>
        <row r="843">
          <cell r="B843">
            <v>0.82699999999999996</v>
          </cell>
          <cell r="C843">
            <v>0</v>
          </cell>
        </row>
        <row r="844">
          <cell r="B844">
            <v>0.82799999999999996</v>
          </cell>
          <cell r="C844">
            <v>0</v>
          </cell>
        </row>
        <row r="845">
          <cell r="B845">
            <v>0.82899999999999996</v>
          </cell>
          <cell r="C845">
            <v>0</v>
          </cell>
        </row>
        <row r="846">
          <cell r="B846">
            <v>0.83</v>
          </cell>
          <cell r="C846">
            <v>0</v>
          </cell>
        </row>
        <row r="847">
          <cell r="B847">
            <v>0.83099999999999996</v>
          </cell>
          <cell r="C847">
            <v>0</v>
          </cell>
        </row>
        <row r="848">
          <cell r="B848">
            <v>0.83199999999999996</v>
          </cell>
          <cell r="C848">
            <v>0</v>
          </cell>
        </row>
        <row r="849">
          <cell r="B849">
            <v>0.83299999999999996</v>
          </cell>
          <cell r="C849">
            <v>0</v>
          </cell>
        </row>
        <row r="850">
          <cell r="B850">
            <v>0.83399999999999996</v>
          </cell>
          <cell r="C850">
            <v>0</v>
          </cell>
        </row>
        <row r="851">
          <cell r="B851">
            <v>0.83499999999999996</v>
          </cell>
          <cell r="C851">
            <v>0</v>
          </cell>
        </row>
        <row r="852">
          <cell r="B852">
            <v>0.83599999999999997</v>
          </cell>
          <cell r="C852">
            <v>0</v>
          </cell>
        </row>
        <row r="853">
          <cell r="B853">
            <v>0.83699999999999997</v>
          </cell>
          <cell r="C853">
            <v>0</v>
          </cell>
        </row>
        <row r="854">
          <cell r="B854">
            <v>0.83799999999999997</v>
          </cell>
          <cell r="C854">
            <v>0</v>
          </cell>
        </row>
        <row r="855">
          <cell r="B855">
            <v>0.83899999999999997</v>
          </cell>
          <cell r="C855">
            <v>0</v>
          </cell>
        </row>
        <row r="856">
          <cell r="B856">
            <v>0.84</v>
          </cell>
          <cell r="C856">
            <v>0</v>
          </cell>
        </row>
        <row r="857">
          <cell r="B857">
            <v>0.84099999999999997</v>
          </cell>
          <cell r="C857">
            <v>0</v>
          </cell>
        </row>
        <row r="858">
          <cell r="B858">
            <v>0.84199999999999997</v>
          </cell>
          <cell r="C858">
            <v>0</v>
          </cell>
        </row>
        <row r="859">
          <cell r="B859">
            <v>0.84299999999999997</v>
          </cell>
          <cell r="C859">
            <v>0</v>
          </cell>
        </row>
        <row r="860">
          <cell r="B860">
            <v>0.84399999999999997</v>
          </cell>
          <cell r="C860">
            <v>0</v>
          </cell>
        </row>
        <row r="861">
          <cell r="B861">
            <v>0.84499999999999997</v>
          </cell>
          <cell r="C861">
            <v>0</v>
          </cell>
        </row>
        <row r="862">
          <cell r="B862">
            <v>0.84599999999999997</v>
          </cell>
          <cell r="C862">
            <v>0</v>
          </cell>
        </row>
        <row r="863">
          <cell r="B863">
            <v>0.84699999999999998</v>
          </cell>
          <cell r="C863">
            <v>0</v>
          </cell>
        </row>
        <row r="864">
          <cell r="B864">
            <v>0.84799999999999998</v>
          </cell>
          <cell r="C864">
            <v>0</v>
          </cell>
        </row>
        <row r="865">
          <cell r="B865">
            <v>0.84899999999999998</v>
          </cell>
          <cell r="C865">
            <v>0</v>
          </cell>
        </row>
        <row r="866">
          <cell r="B866">
            <v>0.85</v>
          </cell>
          <cell r="C866">
            <v>0</v>
          </cell>
        </row>
        <row r="867">
          <cell r="B867">
            <v>0.85099999999999998</v>
          </cell>
          <cell r="C867">
            <v>0</v>
          </cell>
        </row>
        <row r="868">
          <cell r="B868">
            <v>0.85199999999999998</v>
          </cell>
          <cell r="C868">
            <v>0</v>
          </cell>
        </row>
        <row r="869">
          <cell r="B869">
            <v>0.85299999999999998</v>
          </cell>
          <cell r="C869">
            <v>0</v>
          </cell>
        </row>
        <row r="870">
          <cell r="B870">
            <v>0.85399999999999998</v>
          </cell>
          <cell r="C870">
            <v>0</v>
          </cell>
        </row>
        <row r="871">
          <cell r="B871">
            <v>0.85499999999999998</v>
          </cell>
          <cell r="C871">
            <v>0</v>
          </cell>
        </row>
        <row r="872">
          <cell r="B872">
            <v>0.85599999999999998</v>
          </cell>
          <cell r="C872">
            <v>0</v>
          </cell>
        </row>
        <row r="873">
          <cell r="B873">
            <v>0.85699999999999998</v>
          </cell>
          <cell r="C873">
            <v>0</v>
          </cell>
        </row>
        <row r="874">
          <cell r="B874">
            <v>0.85799999999999998</v>
          </cell>
          <cell r="C874">
            <v>0</v>
          </cell>
        </row>
        <row r="875">
          <cell r="B875">
            <v>0.85899999999999999</v>
          </cell>
          <cell r="C875">
            <v>0</v>
          </cell>
        </row>
        <row r="876">
          <cell r="B876">
            <v>0.86</v>
          </cell>
          <cell r="C876">
            <v>0</v>
          </cell>
        </row>
        <row r="877">
          <cell r="B877">
            <v>0.86099999999999999</v>
          </cell>
          <cell r="C877">
            <v>0</v>
          </cell>
        </row>
        <row r="878">
          <cell r="B878">
            <v>0.86199999999999999</v>
          </cell>
          <cell r="C878">
            <v>0</v>
          </cell>
        </row>
        <row r="879">
          <cell r="B879">
            <v>0.86299999999999999</v>
          </cell>
          <cell r="C879">
            <v>0</v>
          </cell>
        </row>
        <row r="880">
          <cell r="B880">
            <v>0.86399999999999999</v>
          </cell>
          <cell r="C880">
            <v>0</v>
          </cell>
        </row>
        <row r="881">
          <cell r="B881">
            <v>0.86499999999999999</v>
          </cell>
          <cell r="C881">
            <v>0</v>
          </cell>
        </row>
        <row r="882">
          <cell r="B882">
            <v>0.86599999999999999</v>
          </cell>
          <cell r="C882">
            <v>0</v>
          </cell>
        </row>
        <row r="883">
          <cell r="B883">
            <v>0.86699999999999999</v>
          </cell>
          <cell r="C883">
            <v>0</v>
          </cell>
        </row>
        <row r="884">
          <cell r="B884">
            <v>0.86799999999999999</v>
          </cell>
          <cell r="C884">
            <v>0</v>
          </cell>
        </row>
        <row r="885">
          <cell r="B885">
            <v>0.86899999999999999</v>
          </cell>
          <cell r="C885">
            <v>0</v>
          </cell>
        </row>
        <row r="886">
          <cell r="B886">
            <v>0.87</v>
          </cell>
          <cell r="C886">
            <v>0</v>
          </cell>
        </row>
        <row r="887">
          <cell r="B887">
            <v>0.871</v>
          </cell>
          <cell r="C887">
            <v>0</v>
          </cell>
        </row>
        <row r="888">
          <cell r="B888">
            <v>0.872</v>
          </cell>
          <cell r="C888">
            <v>0</v>
          </cell>
        </row>
        <row r="889">
          <cell r="B889">
            <v>0.873</v>
          </cell>
          <cell r="C889">
            <v>0</v>
          </cell>
        </row>
        <row r="890">
          <cell r="B890">
            <v>0.874</v>
          </cell>
          <cell r="C890">
            <v>0</v>
          </cell>
        </row>
        <row r="891">
          <cell r="B891">
            <v>0.875</v>
          </cell>
          <cell r="C891">
            <v>0</v>
          </cell>
        </row>
        <row r="892">
          <cell r="B892">
            <v>0.876</v>
          </cell>
          <cell r="C892">
            <v>0</v>
          </cell>
        </row>
        <row r="893">
          <cell r="B893">
            <v>0.877</v>
          </cell>
          <cell r="C893">
            <v>0</v>
          </cell>
        </row>
        <row r="894">
          <cell r="B894">
            <v>0.878</v>
          </cell>
          <cell r="C894">
            <v>0</v>
          </cell>
        </row>
        <row r="895">
          <cell r="B895">
            <v>0.879</v>
          </cell>
          <cell r="C895">
            <v>0</v>
          </cell>
        </row>
        <row r="896">
          <cell r="B896">
            <v>0.88</v>
          </cell>
          <cell r="C896">
            <v>0</v>
          </cell>
        </row>
        <row r="897">
          <cell r="B897">
            <v>0.88100000000000001</v>
          </cell>
          <cell r="C897">
            <v>0</v>
          </cell>
        </row>
        <row r="898">
          <cell r="B898">
            <v>0.88200000000000001</v>
          </cell>
          <cell r="C898">
            <v>0</v>
          </cell>
        </row>
        <row r="899">
          <cell r="B899">
            <v>0.88300000000000001</v>
          </cell>
          <cell r="C899">
            <v>0</v>
          </cell>
        </row>
        <row r="900">
          <cell r="B900">
            <v>0.88400000000000001</v>
          </cell>
          <cell r="C900">
            <v>0</v>
          </cell>
        </row>
        <row r="901">
          <cell r="B901">
            <v>0.88500000000000001</v>
          </cell>
          <cell r="C901">
            <v>0</v>
          </cell>
        </row>
        <row r="902">
          <cell r="B902">
            <v>0.88600000000000001</v>
          </cell>
          <cell r="C902">
            <v>0</v>
          </cell>
        </row>
        <row r="903">
          <cell r="B903">
            <v>0.88700000000000001</v>
          </cell>
          <cell r="C903">
            <v>0</v>
          </cell>
        </row>
        <row r="904">
          <cell r="B904">
            <v>0.88800000000000001</v>
          </cell>
          <cell r="C904">
            <v>0</v>
          </cell>
        </row>
        <row r="905">
          <cell r="B905">
            <v>0.88900000000000001</v>
          </cell>
          <cell r="C905">
            <v>0</v>
          </cell>
        </row>
        <row r="906">
          <cell r="B906">
            <v>0.89</v>
          </cell>
          <cell r="C906">
            <v>0</v>
          </cell>
        </row>
        <row r="907">
          <cell r="B907">
            <v>0.89100000000000001</v>
          </cell>
          <cell r="C907">
            <v>0</v>
          </cell>
        </row>
        <row r="908">
          <cell r="B908">
            <v>0.89200000000000002</v>
          </cell>
          <cell r="C908">
            <v>0</v>
          </cell>
        </row>
        <row r="909">
          <cell r="B909">
            <v>0.89300000000000002</v>
          </cell>
          <cell r="C909">
            <v>0</v>
          </cell>
        </row>
        <row r="910">
          <cell r="B910">
            <v>0.89400000000000002</v>
          </cell>
          <cell r="C910">
            <v>0</v>
          </cell>
        </row>
        <row r="911">
          <cell r="B911">
            <v>0.89500000000000002</v>
          </cell>
          <cell r="C911">
            <v>0</v>
          </cell>
        </row>
        <row r="912">
          <cell r="B912">
            <v>0.89600000000000002</v>
          </cell>
          <cell r="C912">
            <v>0</v>
          </cell>
        </row>
        <row r="913">
          <cell r="B913">
            <v>0.89700000000000002</v>
          </cell>
          <cell r="C913">
            <v>0</v>
          </cell>
        </row>
        <row r="914">
          <cell r="B914">
            <v>0.89800000000000002</v>
          </cell>
          <cell r="C914">
            <v>0</v>
          </cell>
        </row>
        <row r="915">
          <cell r="B915">
            <v>0.89900000000000002</v>
          </cell>
          <cell r="C915">
            <v>0</v>
          </cell>
        </row>
        <row r="916">
          <cell r="B916">
            <v>0.9</v>
          </cell>
          <cell r="C916">
            <v>0</v>
          </cell>
        </row>
        <row r="917">
          <cell r="B917">
            <v>0.90100000000000002</v>
          </cell>
          <cell r="C917">
            <v>0</v>
          </cell>
        </row>
        <row r="918">
          <cell r="B918">
            <v>0.90200000000000002</v>
          </cell>
          <cell r="C918">
            <v>0</v>
          </cell>
        </row>
        <row r="919">
          <cell r="B919">
            <v>0.90300000000000002</v>
          </cell>
          <cell r="C919">
            <v>0</v>
          </cell>
        </row>
        <row r="920">
          <cell r="B920">
            <v>0.90400000000000003</v>
          </cell>
          <cell r="C920">
            <v>0</v>
          </cell>
        </row>
        <row r="921">
          <cell r="B921">
            <v>0.90500000000000003</v>
          </cell>
          <cell r="C921">
            <v>0</v>
          </cell>
        </row>
        <row r="922">
          <cell r="B922">
            <v>0.90600000000000003</v>
          </cell>
          <cell r="C922">
            <v>0</v>
          </cell>
        </row>
        <row r="923">
          <cell r="B923">
            <v>0.90700000000000003</v>
          </cell>
          <cell r="C923">
            <v>0</v>
          </cell>
        </row>
        <row r="924">
          <cell r="B924">
            <v>0.90800000000000003</v>
          </cell>
          <cell r="C924">
            <v>0</v>
          </cell>
        </row>
        <row r="925">
          <cell r="B925">
            <v>0.90900000000000003</v>
          </cell>
          <cell r="C925">
            <v>0</v>
          </cell>
        </row>
        <row r="926">
          <cell r="B926">
            <v>0.91</v>
          </cell>
          <cell r="C926">
            <v>0</v>
          </cell>
        </row>
        <row r="927">
          <cell r="B927">
            <v>0.91100000000000003</v>
          </cell>
          <cell r="C927">
            <v>0</v>
          </cell>
        </row>
        <row r="928">
          <cell r="B928">
            <v>0.91200000000000003</v>
          </cell>
          <cell r="C928">
            <v>0</v>
          </cell>
        </row>
        <row r="929">
          <cell r="B929">
            <v>0.91300000000000003</v>
          </cell>
          <cell r="C929">
            <v>0</v>
          </cell>
        </row>
        <row r="930">
          <cell r="B930">
            <v>0.91400000000000003</v>
          </cell>
          <cell r="C930">
            <v>0</v>
          </cell>
        </row>
        <row r="931">
          <cell r="B931">
            <v>0.91500000000000004</v>
          </cell>
          <cell r="C931">
            <v>0</v>
          </cell>
        </row>
        <row r="932">
          <cell r="B932">
            <v>0.91600000000000004</v>
          </cell>
          <cell r="C932">
            <v>0</v>
          </cell>
        </row>
        <row r="933">
          <cell r="B933">
            <v>0.91700000000000004</v>
          </cell>
          <cell r="C933">
            <v>0</v>
          </cell>
        </row>
        <row r="934">
          <cell r="B934">
            <v>0.91800000000000004</v>
          </cell>
          <cell r="C934">
            <v>0</v>
          </cell>
        </row>
        <row r="935">
          <cell r="B935">
            <v>0.91900000000000004</v>
          </cell>
          <cell r="C935">
            <v>0</v>
          </cell>
        </row>
        <row r="936">
          <cell r="B936">
            <v>0.92</v>
          </cell>
          <cell r="C936">
            <v>0</v>
          </cell>
        </row>
        <row r="937">
          <cell r="B937">
            <v>0.92100000000000004</v>
          </cell>
          <cell r="C937">
            <v>0</v>
          </cell>
        </row>
        <row r="938">
          <cell r="B938">
            <v>0.92200000000000004</v>
          </cell>
          <cell r="C938">
            <v>0</v>
          </cell>
        </row>
        <row r="939">
          <cell r="B939">
            <v>0.92300000000000004</v>
          </cell>
          <cell r="C939">
            <v>0</v>
          </cell>
        </row>
        <row r="940">
          <cell r="B940">
            <v>0.92400000000000004</v>
          </cell>
          <cell r="C940">
            <v>0</v>
          </cell>
        </row>
        <row r="941">
          <cell r="B941">
            <v>0.92500000000000004</v>
          </cell>
          <cell r="C941">
            <v>0</v>
          </cell>
        </row>
        <row r="942">
          <cell r="B942">
            <v>0.92600000000000005</v>
          </cell>
          <cell r="C942">
            <v>0</v>
          </cell>
        </row>
        <row r="943">
          <cell r="B943">
            <v>0.92700000000000005</v>
          </cell>
          <cell r="C943">
            <v>0</v>
          </cell>
        </row>
        <row r="944">
          <cell r="B944">
            <v>0.92800000000000005</v>
          </cell>
          <cell r="C944">
            <v>0</v>
          </cell>
        </row>
        <row r="945">
          <cell r="B945">
            <v>0.92900000000000005</v>
          </cell>
          <cell r="C945">
            <v>0</v>
          </cell>
        </row>
        <row r="946">
          <cell r="B946">
            <v>0.93</v>
          </cell>
          <cell r="C946">
            <v>0</v>
          </cell>
        </row>
        <row r="947">
          <cell r="B947">
            <v>0.93100000000000005</v>
          </cell>
          <cell r="C947">
            <v>0</v>
          </cell>
        </row>
        <row r="948">
          <cell r="B948">
            <v>0.93200000000000005</v>
          </cell>
          <cell r="C948">
            <v>0</v>
          </cell>
        </row>
        <row r="949">
          <cell r="B949">
            <v>0.93300000000000005</v>
          </cell>
          <cell r="C949">
            <v>0</v>
          </cell>
        </row>
        <row r="950">
          <cell r="B950">
            <v>0.93400000000000005</v>
          </cell>
          <cell r="C950">
            <v>0</v>
          </cell>
        </row>
        <row r="951">
          <cell r="B951">
            <v>0.93500000000000005</v>
          </cell>
          <cell r="C951">
            <v>0</v>
          </cell>
        </row>
        <row r="952">
          <cell r="B952">
            <v>0.93600000000000005</v>
          </cell>
          <cell r="C952">
            <v>0</v>
          </cell>
        </row>
        <row r="953">
          <cell r="B953">
            <v>0.93700000000000006</v>
          </cell>
          <cell r="C953">
            <v>0</v>
          </cell>
        </row>
        <row r="954">
          <cell r="B954">
            <v>0.93799999999999994</v>
          </cell>
          <cell r="C954">
            <v>0</v>
          </cell>
        </row>
        <row r="955">
          <cell r="B955">
            <v>0.93899999999999995</v>
          </cell>
          <cell r="C955">
            <v>0</v>
          </cell>
        </row>
        <row r="956">
          <cell r="B956">
            <v>0.94</v>
          </cell>
          <cell r="C956">
            <v>0</v>
          </cell>
        </row>
        <row r="957">
          <cell r="B957">
            <v>0.94099999999999995</v>
          </cell>
          <cell r="C957">
            <v>0</v>
          </cell>
        </row>
        <row r="958">
          <cell r="B958">
            <v>0.94199999999999995</v>
          </cell>
          <cell r="C958">
            <v>0</v>
          </cell>
        </row>
        <row r="959">
          <cell r="B959">
            <v>0.94299999999999995</v>
          </cell>
          <cell r="C959">
            <v>0</v>
          </cell>
        </row>
        <row r="960">
          <cell r="B960">
            <v>0.94399999999999995</v>
          </cell>
          <cell r="C960">
            <v>0</v>
          </cell>
        </row>
        <row r="961">
          <cell r="B961">
            <v>0.94499999999999995</v>
          </cell>
          <cell r="C961">
            <v>0</v>
          </cell>
        </row>
        <row r="962">
          <cell r="B962">
            <v>0.94599999999999995</v>
          </cell>
          <cell r="C962">
            <v>0</v>
          </cell>
        </row>
        <row r="963">
          <cell r="B963">
            <v>0.94699999999999995</v>
          </cell>
          <cell r="C963">
            <v>0</v>
          </cell>
        </row>
        <row r="964">
          <cell r="B964">
            <v>0.94799999999999995</v>
          </cell>
          <cell r="C964">
            <v>0</v>
          </cell>
        </row>
        <row r="965">
          <cell r="B965">
            <v>0.94899999999999995</v>
          </cell>
          <cell r="C965">
            <v>0</v>
          </cell>
        </row>
        <row r="966">
          <cell r="B966">
            <v>0.95</v>
          </cell>
          <cell r="C966">
            <v>0</v>
          </cell>
        </row>
        <row r="967">
          <cell r="B967">
            <v>0.95099999999999996</v>
          </cell>
          <cell r="C967">
            <v>0</v>
          </cell>
        </row>
        <row r="968">
          <cell r="B968">
            <v>0.95199999999999996</v>
          </cell>
          <cell r="C968">
            <v>0</v>
          </cell>
        </row>
        <row r="969">
          <cell r="B969">
            <v>0.95299999999999996</v>
          </cell>
          <cell r="C969">
            <v>0</v>
          </cell>
        </row>
        <row r="970">
          <cell r="B970">
            <v>0.95399999999999996</v>
          </cell>
          <cell r="C970">
            <v>0</v>
          </cell>
        </row>
        <row r="971">
          <cell r="B971">
            <v>0.95499999999999996</v>
          </cell>
          <cell r="C971">
            <v>0</v>
          </cell>
        </row>
        <row r="972">
          <cell r="B972">
            <v>0.95599999999999996</v>
          </cell>
          <cell r="C972">
            <v>0</v>
          </cell>
        </row>
        <row r="973">
          <cell r="B973">
            <v>0.95699999999999996</v>
          </cell>
          <cell r="C973">
            <v>0</v>
          </cell>
        </row>
        <row r="974">
          <cell r="B974">
            <v>0.95799999999999996</v>
          </cell>
          <cell r="C974">
            <v>0</v>
          </cell>
        </row>
        <row r="975">
          <cell r="B975">
            <v>0.95899999999999996</v>
          </cell>
          <cell r="C975">
            <v>0</v>
          </cell>
        </row>
        <row r="976">
          <cell r="B976">
            <v>0.96</v>
          </cell>
          <cell r="C976">
            <v>0</v>
          </cell>
        </row>
        <row r="977">
          <cell r="B977">
            <v>0.96099999999999997</v>
          </cell>
          <cell r="C977">
            <v>0</v>
          </cell>
        </row>
        <row r="978">
          <cell r="B978">
            <v>0.96199999999999997</v>
          </cell>
          <cell r="C978">
            <v>0</v>
          </cell>
        </row>
        <row r="979">
          <cell r="B979">
            <v>0.96299999999999997</v>
          </cell>
          <cell r="C979">
            <v>0</v>
          </cell>
        </row>
        <row r="980">
          <cell r="B980">
            <v>0.96399999999999997</v>
          </cell>
          <cell r="C980">
            <v>0</v>
          </cell>
        </row>
        <row r="981">
          <cell r="B981">
            <v>0.96499999999999997</v>
          </cell>
          <cell r="C981">
            <v>0</v>
          </cell>
        </row>
        <row r="982">
          <cell r="B982">
            <v>0.96599999999999997</v>
          </cell>
          <cell r="C982">
            <v>0</v>
          </cell>
        </row>
        <row r="983">
          <cell r="B983">
            <v>0.96699999999999997</v>
          </cell>
          <cell r="C983">
            <v>0</v>
          </cell>
        </row>
        <row r="984">
          <cell r="B984">
            <v>0.96799999999999997</v>
          </cell>
          <cell r="C984">
            <v>0</v>
          </cell>
        </row>
        <row r="985">
          <cell r="B985">
            <v>0.96899999999999997</v>
          </cell>
          <cell r="C985">
            <v>0</v>
          </cell>
        </row>
        <row r="986">
          <cell r="B986">
            <v>0.97</v>
          </cell>
          <cell r="C986">
            <v>0</v>
          </cell>
        </row>
        <row r="987">
          <cell r="B987">
            <v>0.97099999999999997</v>
          </cell>
          <cell r="C987">
            <v>0</v>
          </cell>
        </row>
        <row r="988">
          <cell r="B988">
            <v>0.97199999999999998</v>
          </cell>
          <cell r="C988">
            <v>0</v>
          </cell>
        </row>
        <row r="989">
          <cell r="B989">
            <v>0.97299999999999998</v>
          </cell>
          <cell r="C989">
            <v>0</v>
          </cell>
        </row>
        <row r="990">
          <cell r="B990">
            <v>0.97399999999999998</v>
          </cell>
          <cell r="C990">
            <v>0</v>
          </cell>
        </row>
        <row r="991">
          <cell r="B991">
            <v>0.97499999999999998</v>
          </cell>
          <cell r="C991">
            <v>0</v>
          </cell>
        </row>
        <row r="992">
          <cell r="B992">
            <v>0.97599999999999998</v>
          </cell>
          <cell r="C992">
            <v>0</v>
          </cell>
        </row>
        <row r="993">
          <cell r="B993">
            <v>0.97699999999999998</v>
          </cell>
          <cell r="C993">
            <v>0</v>
          </cell>
        </row>
        <row r="994">
          <cell r="B994">
            <v>0.97799999999999998</v>
          </cell>
          <cell r="C994">
            <v>0</v>
          </cell>
        </row>
        <row r="995">
          <cell r="B995">
            <v>0.97899999999999998</v>
          </cell>
          <cell r="C995">
            <v>0</v>
          </cell>
        </row>
        <row r="996">
          <cell r="B996">
            <v>0.98</v>
          </cell>
          <cell r="C996">
            <v>0</v>
          </cell>
        </row>
        <row r="997">
          <cell r="B997">
            <v>0.98099999999999998</v>
          </cell>
          <cell r="C997">
            <v>0</v>
          </cell>
        </row>
        <row r="998">
          <cell r="B998">
            <v>0.98199999999999998</v>
          </cell>
          <cell r="C998">
            <v>0</v>
          </cell>
        </row>
        <row r="999">
          <cell r="B999">
            <v>0.98299999999999998</v>
          </cell>
          <cell r="C999">
            <v>0</v>
          </cell>
        </row>
        <row r="1000">
          <cell r="B1000">
            <v>0.98399999999999999</v>
          </cell>
          <cell r="C1000">
            <v>0</v>
          </cell>
        </row>
        <row r="1001">
          <cell r="B1001">
            <v>0.98499999999999999</v>
          </cell>
          <cell r="C1001">
            <v>0</v>
          </cell>
        </row>
        <row r="1002">
          <cell r="B1002">
            <v>0.98599999999999999</v>
          </cell>
          <cell r="C1002">
            <v>0</v>
          </cell>
        </row>
        <row r="1003">
          <cell r="B1003">
            <v>0.98699999999999999</v>
          </cell>
          <cell r="C1003">
            <v>0</v>
          </cell>
        </row>
        <row r="1004">
          <cell r="B1004">
            <v>0.98799999999999999</v>
          </cell>
          <cell r="C1004">
            <v>0</v>
          </cell>
        </row>
        <row r="1005">
          <cell r="B1005">
            <v>0.98899999999999999</v>
          </cell>
          <cell r="C1005">
            <v>0</v>
          </cell>
        </row>
        <row r="1006">
          <cell r="B1006">
            <v>0.99</v>
          </cell>
          <cell r="C1006">
            <v>0</v>
          </cell>
        </row>
        <row r="1007">
          <cell r="B1007">
            <v>0.99099999999999999</v>
          </cell>
          <cell r="C1007">
            <v>0</v>
          </cell>
        </row>
        <row r="1008">
          <cell r="B1008">
            <v>0.99199999999999999</v>
          </cell>
          <cell r="C1008">
            <v>0</v>
          </cell>
        </row>
        <row r="1009">
          <cell r="B1009">
            <v>0.99299999999999999</v>
          </cell>
          <cell r="C1009">
            <v>0</v>
          </cell>
        </row>
        <row r="1010">
          <cell r="B1010">
            <v>0.99399999999999999</v>
          </cell>
          <cell r="C1010">
            <v>0</v>
          </cell>
        </row>
        <row r="1011">
          <cell r="B1011">
            <v>0.995</v>
          </cell>
          <cell r="C1011">
            <v>0</v>
          </cell>
        </row>
        <row r="1012">
          <cell r="B1012">
            <v>0.996</v>
          </cell>
          <cell r="C1012">
            <v>0</v>
          </cell>
        </row>
      </sheetData>
      <sheetData sheetId="1"/>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ctamen"/>
      <sheetName val="Transparencia"/>
      <sheetName val="Evaluación de Normativa"/>
    </sheetNames>
    <sheetDataSet>
      <sheetData sheetId="0">
        <row r="6">
          <cell r="B6">
            <v>0</v>
          </cell>
          <cell r="C6" t="str">
            <v>OPINIÓN NEGATIVA</v>
          </cell>
        </row>
        <row r="7">
          <cell r="B7">
            <v>1</v>
          </cell>
          <cell r="C7" t="str">
            <v>OPINIÓN NEGATIVA</v>
          </cell>
        </row>
        <row r="8">
          <cell r="B8">
            <v>2</v>
          </cell>
          <cell r="C8" t="str">
            <v>OPINIÓN NEGATIVA</v>
          </cell>
        </row>
        <row r="9">
          <cell r="B9">
            <v>3</v>
          </cell>
          <cell r="C9" t="str">
            <v>OPINIÓN CON SALVEDAD</v>
          </cell>
        </row>
        <row r="10">
          <cell r="B10">
            <v>4</v>
          </cell>
          <cell r="C10" t="str">
            <v>OPINIÓN CON SALVEDAD</v>
          </cell>
        </row>
        <row r="11">
          <cell r="B11">
            <v>5</v>
          </cell>
          <cell r="C11" t="str">
            <v>OPINIÓN LIMPIA</v>
          </cell>
        </row>
        <row r="16">
          <cell r="B16">
            <v>0</v>
          </cell>
          <cell r="C16">
            <v>3</v>
          </cell>
        </row>
        <row r="17">
          <cell r="B17">
            <v>1E-3</v>
          </cell>
          <cell r="C17">
            <v>3</v>
          </cell>
        </row>
        <row r="18">
          <cell r="B18">
            <v>2E-3</v>
          </cell>
          <cell r="C18">
            <v>3</v>
          </cell>
        </row>
        <row r="19">
          <cell r="B19">
            <v>3.0000000000000001E-3</v>
          </cell>
          <cell r="C19">
            <v>3</v>
          </cell>
        </row>
        <row r="20">
          <cell r="B20">
            <v>4.0000000000000001E-3</v>
          </cell>
          <cell r="C20">
            <v>3</v>
          </cell>
        </row>
        <row r="21">
          <cell r="B21">
            <v>5.0000000000000001E-3</v>
          </cell>
          <cell r="C21">
            <v>3</v>
          </cell>
        </row>
        <row r="22">
          <cell r="B22">
            <v>6.0000000000000001E-3</v>
          </cell>
          <cell r="C22">
            <v>3</v>
          </cell>
        </row>
        <row r="23">
          <cell r="B23">
            <v>7.0000000000000001E-3</v>
          </cell>
          <cell r="C23">
            <v>3</v>
          </cell>
        </row>
        <row r="24">
          <cell r="B24">
            <v>8.0000000000000002E-3</v>
          </cell>
          <cell r="C24">
            <v>3</v>
          </cell>
        </row>
        <row r="25">
          <cell r="B25">
            <v>8.9999999999999993E-3</v>
          </cell>
          <cell r="C25">
            <v>3</v>
          </cell>
        </row>
        <row r="26">
          <cell r="B26">
            <v>0.01</v>
          </cell>
          <cell r="C26">
            <v>3</v>
          </cell>
        </row>
        <row r="27">
          <cell r="B27">
            <v>1.0999999999999999E-2</v>
          </cell>
          <cell r="C27">
            <v>3</v>
          </cell>
        </row>
        <row r="28">
          <cell r="B28">
            <v>1.2E-2</v>
          </cell>
          <cell r="C28">
            <v>3</v>
          </cell>
        </row>
        <row r="29">
          <cell r="B29">
            <v>1.2999999999999999E-2</v>
          </cell>
          <cell r="C29">
            <v>3</v>
          </cell>
        </row>
        <row r="30">
          <cell r="B30">
            <v>1.4E-2</v>
          </cell>
          <cell r="C30">
            <v>3</v>
          </cell>
        </row>
        <row r="31">
          <cell r="B31">
            <v>1.4999999999999999E-2</v>
          </cell>
          <cell r="C31">
            <v>3</v>
          </cell>
        </row>
        <row r="32">
          <cell r="B32">
            <v>1.6E-2</v>
          </cell>
          <cell r="C32">
            <v>3</v>
          </cell>
        </row>
        <row r="33">
          <cell r="B33">
            <v>1.7000000000000001E-2</v>
          </cell>
          <cell r="C33">
            <v>3</v>
          </cell>
        </row>
        <row r="34">
          <cell r="B34">
            <v>1.7999999999999999E-2</v>
          </cell>
          <cell r="C34">
            <v>3</v>
          </cell>
        </row>
        <row r="35">
          <cell r="B35">
            <v>1.9E-2</v>
          </cell>
          <cell r="C35">
            <v>3</v>
          </cell>
        </row>
        <row r="36">
          <cell r="B36">
            <v>0.02</v>
          </cell>
          <cell r="C36">
            <v>3</v>
          </cell>
        </row>
        <row r="37">
          <cell r="B37">
            <v>2.1000000000000001E-2</v>
          </cell>
          <cell r="C37">
            <v>3</v>
          </cell>
        </row>
        <row r="38">
          <cell r="B38">
            <v>2.1999999999999999E-2</v>
          </cell>
          <cell r="C38">
            <v>3</v>
          </cell>
        </row>
        <row r="39">
          <cell r="B39">
            <v>2.3E-2</v>
          </cell>
          <cell r="C39">
            <v>3</v>
          </cell>
        </row>
        <row r="40">
          <cell r="B40">
            <v>2.4E-2</v>
          </cell>
          <cell r="C40">
            <v>3</v>
          </cell>
        </row>
        <row r="41">
          <cell r="B41">
            <v>2.5000000000000001E-2</v>
          </cell>
          <cell r="C41">
            <v>3</v>
          </cell>
        </row>
        <row r="42">
          <cell r="B42">
            <v>2.5999999999999999E-2</v>
          </cell>
          <cell r="C42">
            <v>3</v>
          </cell>
        </row>
        <row r="43">
          <cell r="B43">
            <v>2.7E-2</v>
          </cell>
          <cell r="C43">
            <v>3</v>
          </cell>
        </row>
        <row r="44">
          <cell r="B44">
            <v>2.8000000000000001E-2</v>
          </cell>
          <cell r="C44">
            <v>3</v>
          </cell>
        </row>
        <row r="45">
          <cell r="B45">
            <v>2.9000000000000001E-2</v>
          </cell>
          <cell r="C45">
            <v>3</v>
          </cell>
        </row>
        <row r="46">
          <cell r="B46">
            <v>0.03</v>
          </cell>
          <cell r="C46">
            <v>3</v>
          </cell>
        </row>
        <row r="47">
          <cell r="B47">
            <v>3.1E-2</v>
          </cell>
          <cell r="C47">
            <v>3</v>
          </cell>
        </row>
        <row r="48">
          <cell r="B48">
            <v>3.2000000000000001E-2</v>
          </cell>
          <cell r="C48">
            <v>3</v>
          </cell>
        </row>
        <row r="49">
          <cell r="B49">
            <v>3.3000000000000002E-2</v>
          </cell>
          <cell r="C49">
            <v>3</v>
          </cell>
        </row>
        <row r="50">
          <cell r="B50">
            <v>3.4000000000000002E-2</v>
          </cell>
          <cell r="C50">
            <v>3</v>
          </cell>
        </row>
        <row r="51">
          <cell r="B51">
            <v>3.5000000000000003E-2</v>
          </cell>
          <cell r="C51">
            <v>3</v>
          </cell>
        </row>
        <row r="52">
          <cell r="B52">
            <v>3.5999999999999997E-2</v>
          </cell>
          <cell r="C52">
            <v>3</v>
          </cell>
        </row>
        <row r="53">
          <cell r="B53">
            <v>3.6999999999999998E-2</v>
          </cell>
          <cell r="C53">
            <v>3</v>
          </cell>
        </row>
        <row r="54">
          <cell r="B54">
            <v>3.7999999999999999E-2</v>
          </cell>
          <cell r="C54">
            <v>3</v>
          </cell>
        </row>
        <row r="55">
          <cell r="B55">
            <v>3.9E-2</v>
          </cell>
          <cell r="C55">
            <v>3</v>
          </cell>
        </row>
        <row r="56">
          <cell r="B56">
            <v>0.04</v>
          </cell>
          <cell r="C56">
            <v>3</v>
          </cell>
        </row>
        <row r="57">
          <cell r="B57">
            <v>4.1000000000000002E-2</v>
          </cell>
          <cell r="C57">
            <v>3</v>
          </cell>
        </row>
        <row r="58">
          <cell r="B58">
            <v>4.2000000000000003E-2</v>
          </cell>
          <cell r="C58">
            <v>3</v>
          </cell>
        </row>
        <row r="59">
          <cell r="B59">
            <v>4.2999999999999997E-2</v>
          </cell>
          <cell r="C59">
            <v>3</v>
          </cell>
        </row>
        <row r="60">
          <cell r="B60">
            <v>4.3999999999999997E-2</v>
          </cell>
          <cell r="C60">
            <v>3</v>
          </cell>
        </row>
        <row r="61">
          <cell r="B61">
            <v>4.4999999999999998E-2</v>
          </cell>
          <cell r="C61">
            <v>3</v>
          </cell>
        </row>
        <row r="62">
          <cell r="B62">
            <v>4.5999999999999999E-2</v>
          </cell>
          <cell r="C62">
            <v>3</v>
          </cell>
        </row>
        <row r="63">
          <cell r="B63">
            <v>4.7E-2</v>
          </cell>
          <cell r="C63">
            <v>3</v>
          </cell>
        </row>
        <row r="64">
          <cell r="B64">
            <v>4.8000000000000001E-2</v>
          </cell>
          <cell r="C64">
            <v>3</v>
          </cell>
        </row>
        <row r="65">
          <cell r="B65">
            <v>4.9000000000000002E-2</v>
          </cell>
          <cell r="C65">
            <v>3</v>
          </cell>
        </row>
        <row r="66">
          <cell r="B66">
            <v>0.05</v>
          </cell>
          <cell r="C66">
            <v>3</v>
          </cell>
        </row>
        <row r="67">
          <cell r="B67">
            <v>5.0999999999999997E-2</v>
          </cell>
          <cell r="C67">
            <v>2</v>
          </cell>
        </row>
        <row r="68">
          <cell r="B68">
            <v>5.1999999999999998E-2</v>
          </cell>
          <cell r="C68">
            <v>2</v>
          </cell>
        </row>
        <row r="69">
          <cell r="B69">
            <v>5.2999999999999999E-2</v>
          </cell>
          <cell r="C69">
            <v>2</v>
          </cell>
        </row>
        <row r="70">
          <cell r="B70">
            <v>5.3999999999999999E-2</v>
          </cell>
          <cell r="C70">
            <v>2</v>
          </cell>
        </row>
        <row r="71">
          <cell r="B71">
            <v>5.5E-2</v>
          </cell>
          <cell r="C71">
            <v>2</v>
          </cell>
        </row>
        <row r="72">
          <cell r="B72">
            <v>5.6000000000000001E-2</v>
          </cell>
          <cell r="C72">
            <v>2</v>
          </cell>
        </row>
        <row r="73">
          <cell r="B73">
            <v>5.7000000000000002E-2</v>
          </cell>
          <cell r="C73">
            <v>2</v>
          </cell>
        </row>
        <row r="74">
          <cell r="B74">
            <v>5.8000000000000003E-2</v>
          </cell>
          <cell r="C74">
            <v>2</v>
          </cell>
        </row>
        <row r="75">
          <cell r="B75">
            <v>5.8999999999999997E-2</v>
          </cell>
          <cell r="C75">
            <v>2</v>
          </cell>
        </row>
        <row r="76">
          <cell r="B76">
            <v>0.06</v>
          </cell>
          <cell r="C76">
            <v>2</v>
          </cell>
        </row>
        <row r="77">
          <cell r="B77">
            <v>6.0999999999999999E-2</v>
          </cell>
          <cell r="C77">
            <v>2</v>
          </cell>
        </row>
        <row r="78">
          <cell r="B78">
            <v>6.2E-2</v>
          </cell>
          <cell r="C78">
            <v>2</v>
          </cell>
        </row>
        <row r="79">
          <cell r="B79">
            <v>6.3E-2</v>
          </cell>
          <cell r="C79">
            <v>2</v>
          </cell>
        </row>
        <row r="80">
          <cell r="B80">
            <v>6.4000000000000001E-2</v>
          </cell>
          <cell r="C80">
            <v>2</v>
          </cell>
        </row>
        <row r="81">
          <cell r="B81">
            <v>6.5000000000000002E-2</v>
          </cell>
          <cell r="C81">
            <v>2</v>
          </cell>
        </row>
        <row r="82">
          <cell r="B82">
            <v>6.6000000000000003E-2</v>
          </cell>
          <cell r="C82">
            <v>2</v>
          </cell>
        </row>
        <row r="83">
          <cell r="B83">
            <v>6.7000000000000004E-2</v>
          </cell>
          <cell r="C83">
            <v>2</v>
          </cell>
        </row>
        <row r="84">
          <cell r="B84">
            <v>6.8000000000000005E-2</v>
          </cell>
          <cell r="C84">
            <v>2</v>
          </cell>
        </row>
        <row r="85">
          <cell r="B85">
            <v>6.9000000000000006E-2</v>
          </cell>
          <cell r="C85">
            <v>2</v>
          </cell>
        </row>
        <row r="86">
          <cell r="B86">
            <v>7.0000000000000007E-2</v>
          </cell>
          <cell r="C86">
            <v>2</v>
          </cell>
        </row>
        <row r="87">
          <cell r="B87">
            <v>7.0999999999999994E-2</v>
          </cell>
          <cell r="C87">
            <v>2</v>
          </cell>
        </row>
        <row r="88">
          <cell r="B88">
            <v>7.1999999999999995E-2</v>
          </cell>
          <cell r="C88">
            <v>2</v>
          </cell>
        </row>
        <row r="89">
          <cell r="B89">
            <v>7.2999999999999995E-2</v>
          </cell>
          <cell r="C89">
            <v>2</v>
          </cell>
        </row>
        <row r="90">
          <cell r="B90">
            <v>7.3999999999999996E-2</v>
          </cell>
          <cell r="C90">
            <v>2</v>
          </cell>
        </row>
        <row r="91">
          <cell r="B91">
            <v>7.4999999999999997E-2</v>
          </cell>
          <cell r="C91">
            <v>2</v>
          </cell>
        </row>
        <row r="92">
          <cell r="B92">
            <v>7.5999999999999998E-2</v>
          </cell>
          <cell r="C92">
            <v>2</v>
          </cell>
        </row>
        <row r="93">
          <cell r="B93">
            <v>7.6999999999999999E-2</v>
          </cell>
          <cell r="C93">
            <v>2</v>
          </cell>
        </row>
        <row r="94">
          <cell r="B94">
            <v>7.8E-2</v>
          </cell>
          <cell r="C94">
            <v>2</v>
          </cell>
        </row>
        <row r="95">
          <cell r="B95">
            <v>7.9000000000000001E-2</v>
          </cell>
          <cell r="C95">
            <v>2</v>
          </cell>
        </row>
        <row r="96">
          <cell r="B96">
            <v>0.08</v>
          </cell>
          <cell r="C96">
            <v>2</v>
          </cell>
        </row>
        <row r="97">
          <cell r="B97">
            <v>8.1000000000000003E-2</v>
          </cell>
          <cell r="C97">
            <v>2</v>
          </cell>
        </row>
        <row r="98">
          <cell r="B98">
            <v>8.2000000000000003E-2</v>
          </cell>
          <cell r="C98">
            <v>2</v>
          </cell>
        </row>
        <row r="99">
          <cell r="B99">
            <v>8.3000000000000004E-2</v>
          </cell>
          <cell r="C99">
            <v>2</v>
          </cell>
        </row>
        <row r="100">
          <cell r="B100">
            <v>8.4000000000000005E-2</v>
          </cell>
          <cell r="C100">
            <v>2</v>
          </cell>
        </row>
        <row r="101">
          <cell r="B101">
            <v>8.5000000000000006E-2</v>
          </cell>
          <cell r="C101">
            <v>2</v>
          </cell>
        </row>
        <row r="102">
          <cell r="B102">
            <v>8.5999999999999993E-2</v>
          </cell>
          <cell r="C102">
            <v>2</v>
          </cell>
        </row>
        <row r="103">
          <cell r="B103">
            <v>8.6999999999999994E-2</v>
          </cell>
          <cell r="C103">
            <v>2</v>
          </cell>
        </row>
        <row r="104">
          <cell r="B104">
            <v>8.7999999999999995E-2</v>
          </cell>
          <cell r="C104">
            <v>2</v>
          </cell>
        </row>
        <row r="105">
          <cell r="B105">
            <v>8.8999999999999996E-2</v>
          </cell>
          <cell r="C105">
            <v>2</v>
          </cell>
        </row>
        <row r="106">
          <cell r="B106">
            <v>0.09</v>
          </cell>
          <cell r="C106">
            <v>2</v>
          </cell>
        </row>
        <row r="107">
          <cell r="B107">
            <v>9.0999999999999998E-2</v>
          </cell>
          <cell r="C107">
            <v>2</v>
          </cell>
        </row>
        <row r="108">
          <cell r="B108">
            <v>9.1999999999999998E-2</v>
          </cell>
          <cell r="C108">
            <v>2</v>
          </cell>
        </row>
        <row r="109">
          <cell r="B109">
            <v>9.2999999999999999E-2</v>
          </cell>
          <cell r="C109">
            <v>2</v>
          </cell>
        </row>
        <row r="110">
          <cell r="B110">
            <v>9.4E-2</v>
          </cell>
          <cell r="C110">
            <v>2</v>
          </cell>
        </row>
        <row r="111">
          <cell r="B111">
            <v>9.5000000000000001E-2</v>
          </cell>
          <cell r="C111">
            <v>2</v>
          </cell>
        </row>
        <row r="112">
          <cell r="B112">
            <v>9.6000000000000002E-2</v>
          </cell>
          <cell r="C112">
            <v>2</v>
          </cell>
        </row>
        <row r="113">
          <cell r="B113">
            <v>9.7000000000000003E-2</v>
          </cell>
          <cell r="C113">
            <v>2</v>
          </cell>
        </row>
        <row r="114">
          <cell r="B114">
            <v>9.8000000000000004E-2</v>
          </cell>
          <cell r="C114">
            <v>2</v>
          </cell>
        </row>
        <row r="115">
          <cell r="B115">
            <v>9.9000000000000005E-2</v>
          </cell>
          <cell r="C115">
            <v>2</v>
          </cell>
        </row>
        <row r="116">
          <cell r="B116">
            <v>0.1</v>
          </cell>
          <cell r="C116">
            <v>2</v>
          </cell>
        </row>
        <row r="117">
          <cell r="B117">
            <v>0.10100000000000001</v>
          </cell>
          <cell r="C117">
            <v>1</v>
          </cell>
        </row>
        <row r="118">
          <cell r="B118">
            <v>0.10199999999999999</v>
          </cell>
          <cell r="C118">
            <v>1</v>
          </cell>
        </row>
        <row r="119">
          <cell r="B119">
            <v>0.10299999999999999</v>
          </cell>
          <cell r="C119">
            <v>1</v>
          </cell>
        </row>
        <row r="120">
          <cell r="B120">
            <v>0.104</v>
          </cell>
          <cell r="C120">
            <v>1</v>
          </cell>
        </row>
        <row r="121">
          <cell r="B121">
            <v>0.105</v>
          </cell>
          <cell r="C121">
            <v>1</v>
          </cell>
        </row>
        <row r="122">
          <cell r="B122">
            <v>0.106</v>
          </cell>
          <cell r="C122">
            <v>1</v>
          </cell>
        </row>
        <row r="123">
          <cell r="B123">
            <v>0.107</v>
          </cell>
          <cell r="C123">
            <v>1</v>
          </cell>
        </row>
        <row r="124">
          <cell r="B124">
            <v>0.108</v>
          </cell>
          <cell r="C124">
            <v>1</v>
          </cell>
        </row>
        <row r="125">
          <cell r="B125">
            <v>0.109</v>
          </cell>
          <cell r="C125">
            <v>1</v>
          </cell>
        </row>
        <row r="126">
          <cell r="B126">
            <v>0.11</v>
          </cell>
          <cell r="C126">
            <v>1</v>
          </cell>
        </row>
        <row r="127">
          <cell r="B127">
            <v>0.111</v>
          </cell>
          <cell r="C127">
            <v>1</v>
          </cell>
        </row>
        <row r="128">
          <cell r="B128">
            <v>0.112</v>
          </cell>
          <cell r="C128">
            <v>1</v>
          </cell>
        </row>
        <row r="129">
          <cell r="B129">
            <v>0.113</v>
          </cell>
          <cell r="C129">
            <v>1</v>
          </cell>
        </row>
        <row r="130">
          <cell r="B130">
            <v>0.114</v>
          </cell>
          <cell r="C130">
            <v>1</v>
          </cell>
        </row>
        <row r="131">
          <cell r="B131">
            <v>0.115</v>
          </cell>
          <cell r="C131">
            <v>1</v>
          </cell>
        </row>
        <row r="132">
          <cell r="B132">
            <v>0.11600000000000001</v>
          </cell>
          <cell r="C132">
            <v>1</v>
          </cell>
        </row>
        <row r="133">
          <cell r="B133">
            <v>0.11700000000000001</v>
          </cell>
          <cell r="C133">
            <v>1</v>
          </cell>
        </row>
        <row r="134">
          <cell r="B134">
            <v>0.11799999999999999</v>
          </cell>
          <cell r="C134">
            <v>1</v>
          </cell>
        </row>
        <row r="135">
          <cell r="B135">
            <v>0.11899999999999999</v>
          </cell>
          <cell r="C135">
            <v>1</v>
          </cell>
        </row>
        <row r="136">
          <cell r="B136">
            <v>0.12</v>
          </cell>
          <cell r="C136">
            <v>1</v>
          </cell>
        </row>
        <row r="137">
          <cell r="B137">
            <v>0.121</v>
          </cell>
          <cell r="C137">
            <v>1</v>
          </cell>
        </row>
        <row r="138">
          <cell r="B138">
            <v>0.122</v>
          </cell>
          <cell r="C138">
            <v>1</v>
          </cell>
        </row>
        <row r="139">
          <cell r="B139">
            <v>0.123</v>
          </cell>
          <cell r="C139">
            <v>1</v>
          </cell>
        </row>
        <row r="140">
          <cell r="B140">
            <v>0.124</v>
          </cell>
          <cell r="C140">
            <v>1</v>
          </cell>
        </row>
        <row r="141">
          <cell r="B141">
            <v>0.125</v>
          </cell>
          <cell r="C141">
            <v>1</v>
          </cell>
        </row>
        <row r="142">
          <cell r="B142">
            <v>0.126</v>
          </cell>
          <cell r="C142">
            <v>1</v>
          </cell>
        </row>
        <row r="143">
          <cell r="B143">
            <v>0.127</v>
          </cell>
          <cell r="C143">
            <v>1</v>
          </cell>
        </row>
        <row r="144">
          <cell r="B144">
            <v>0.128</v>
          </cell>
          <cell r="C144">
            <v>1</v>
          </cell>
        </row>
        <row r="145">
          <cell r="B145">
            <v>0.129</v>
          </cell>
          <cell r="C145">
            <v>1</v>
          </cell>
        </row>
        <row r="146">
          <cell r="B146">
            <v>0.13</v>
          </cell>
          <cell r="C146">
            <v>1</v>
          </cell>
        </row>
        <row r="147">
          <cell r="B147">
            <v>0.13100000000000001</v>
          </cell>
          <cell r="C147">
            <v>1</v>
          </cell>
        </row>
        <row r="148">
          <cell r="B148">
            <v>0.13200000000000001</v>
          </cell>
          <cell r="C148">
            <v>1</v>
          </cell>
        </row>
        <row r="149">
          <cell r="B149">
            <v>0.13300000000000001</v>
          </cell>
          <cell r="C149">
            <v>1</v>
          </cell>
        </row>
        <row r="150">
          <cell r="B150">
            <v>0.13400000000000001</v>
          </cell>
          <cell r="C150">
            <v>1</v>
          </cell>
        </row>
        <row r="151">
          <cell r="B151">
            <v>0.13500000000000001</v>
          </cell>
          <cell r="C151">
            <v>1</v>
          </cell>
        </row>
        <row r="152">
          <cell r="B152">
            <v>0.13600000000000001</v>
          </cell>
          <cell r="C152">
            <v>1</v>
          </cell>
        </row>
        <row r="153">
          <cell r="B153">
            <v>0.13700000000000001</v>
          </cell>
          <cell r="C153">
            <v>1</v>
          </cell>
        </row>
        <row r="154">
          <cell r="B154">
            <v>0.13800000000000001</v>
          </cell>
          <cell r="C154">
            <v>1</v>
          </cell>
        </row>
        <row r="155">
          <cell r="B155">
            <v>0.13900000000000001</v>
          </cell>
          <cell r="C155">
            <v>1</v>
          </cell>
        </row>
        <row r="156">
          <cell r="B156">
            <v>0.14000000000000001</v>
          </cell>
          <cell r="C156">
            <v>1</v>
          </cell>
        </row>
        <row r="157">
          <cell r="B157">
            <v>0.14099999999999999</v>
          </cell>
          <cell r="C157">
            <v>1</v>
          </cell>
        </row>
        <row r="158">
          <cell r="B158">
            <v>0.14199999999999999</v>
          </cell>
          <cell r="C158">
            <v>1</v>
          </cell>
        </row>
        <row r="159">
          <cell r="B159">
            <v>0.14299999999999999</v>
          </cell>
          <cell r="C159">
            <v>1</v>
          </cell>
        </row>
        <row r="160">
          <cell r="B160">
            <v>0.14399999999999999</v>
          </cell>
          <cell r="C160">
            <v>1</v>
          </cell>
        </row>
        <row r="161">
          <cell r="B161">
            <v>0.14499999999999999</v>
          </cell>
          <cell r="C161">
            <v>1</v>
          </cell>
        </row>
        <row r="162">
          <cell r="B162">
            <v>0.14599999999999999</v>
          </cell>
          <cell r="C162">
            <v>1</v>
          </cell>
        </row>
        <row r="163">
          <cell r="B163">
            <v>0.14699999999999999</v>
          </cell>
          <cell r="C163">
            <v>1</v>
          </cell>
        </row>
        <row r="164">
          <cell r="B164">
            <v>0.14799999999999999</v>
          </cell>
          <cell r="C164">
            <v>1</v>
          </cell>
        </row>
        <row r="165">
          <cell r="B165">
            <v>0.14899999999999999</v>
          </cell>
          <cell r="C165">
            <v>1</v>
          </cell>
        </row>
        <row r="166">
          <cell r="B166">
            <v>0.15</v>
          </cell>
          <cell r="C166">
            <v>1</v>
          </cell>
        </row>
        <row r="167">
          <cell r="B167">
            <v>0.151</v>
          </cell>
          <cell r="C167">
            <v>0</v>
          </cell>
        </row>
        <row r="168">
          <cell r="B168">
            <v>0.152</v>
          </cell>
          <cell r="C168">
            <v>0</v>
          </cell>
        </row>
        <row r="169">
          <cell r="B169">
            <v>0.153</v>
          </cell>
          <cell r="C169">
            <v>0</v>
          </cell>
        </row>
        <row r="170">
          <cell r="B170">
            <v>0.154</v>
          </cell>
          <cell r="C170">
            <v>0</v>
          </cell>
        </row>
        <row r="171">
          <cell r="B171">
            <v>0.155</v>
          </cell>
          <cell r="C171">
            <v>0</v>
          </cell>
        </row>
        <row r="172">
          <cell r="B172">
            <v>0.156</v>
          </cell>
          <cell r="C172">
            <v>0</v>
          </cell>
        </row>
        <row r="173">
          <cell r="B173">
            <v>0.157</v>
          </cell>
          <cell r="C173">
            <v>0</v>
          </cell>
        </row>
        <row r="174">
          <cell r="B174">
            <v>0.158</v>
          </cell>
          <cell r="C174">
            <v>0</v>
          </cell>
        </row>
        <row r="175">
          <cell r="B175">
            <v>0.159</v>
          </cell>
          <cell r="C175">
            <v>0</v>
          </cell>
        </row>
        <row r="176">
          <cell r="B176">
            <v>0.16</v>
          </cell>
          <cell r="C176">
            <v>0</v>
          </cell>
        </row>
        <row r="177">
          <cell r="B177">
            <v>0.161</v>
          </cell>
          <cell r="C177">
            <v>0</v>
          </cell>
        </row>
        <row r="178">
          <cell r="B178">
            <v>0.16200000000000001</v>
          </cell>
          <cell r="C178">
            <v>0</v>
          </cell>
        </row>
        <row r="179">
          <cell r="B179">
            <v>0.16300000000000001</v>
          </cell>
          <cell r="C179">
            <v>0</v>
          </cell>
        </row>
        <row r="180">
          <cell r="B180">
            <v>0.16400000000000001</v>
          </cell>
          <cell r="C180">
            <v>0</v>
          </cell>
        </row>
        <row r="181">
          <cell r="B181">
            <v>0.16500000000000001</v>
          </cell>
          <cell r="C181">
            <v>0</v>
          </cell>
        </row>
        <row r="182">
          <cell r="B182">
            <v>0.16600000000000001</v>
          </cell>
          <cell r="C182">
            <v>0</v>
          </cell>
        </row>
        <row r="183">
          <cell r="B183">
            <v>0.16700000000000001</v>
          </cell>
          <cell r="C183">
            <v>0</v>
          </cell>
        </row>
        <row r="184">
          <cell r="B184">
            <v>0.16800000000000001</v>
          </cell>
          <cell r="C184">
            <v>0</v>
          </cell>
        </row>
        <row r="185">
          <cell r="B185">
            <v>0.16900000000000001</v>
          </cell>
          <cell r="C185">
            <v>0</v>
          </cell>
        </row>
        <row r="186">
          <cell r="B186">
            <v>0.17</v>
          </cell>
          <cell r="C186">
            <v>0</v>
          </cell>
        </row>
        <row r="187">
          <cell r="B187">
            <v>0.17100000000000001</v>
          </cell>
          <cell r="C187">
            <v>0</v>
          </cell>
        </row>
        <row r="188">
          <cell r="B188">
            <v>0.17199999999999999</v>
          </cell>
          <cell r="C188">
            <v>0</v>
          </cell>
        </row>
        <row r="189">
          <cell r="B189">
            <v>0.17299999999999999</v>
          </cell>
          <cell r="C189">
            <v>0</v>
          </cell>
        </row>
        <row r="190">
          <cell r="B190">
            <v>0.17399999999999999</v>
          </cell>
          <cell r="C190">
            <v>0</v>
          </cell>
        </row>
        <row r="191">
          <cell r="B191">
            <v>0.17499999999999999</v>
          </cell>
          <cell r="C191">
            <v>0</v>
          </cell>
        </row>
        <row r="192">
          <cell r="B192">
            <v>0.17599999999999999</v>
          </cell>
          <cell r="C192">
            <v>0</v>
          </cell>
        </row>
        <row r="193">
          <cell r="B193">
            <v>0.17699999999999999</v>
          </cell>
          <cell r="C193">
            <v>0</v>
          </cell>
        </row>
        <row r="194">
          <cell r="B194">
            <v>0.17799999999999999</v>
          </cell>
          <cell r="C194">
            <v>0</v>
          </cell>
        </row>
        <row r="195">
          <cell r="B195">
            <v>0.17899999999999999</v>
          </cell>
          <cell r="C195">
            <v>0</v>
          </cell>
        </row>
        <row r="196">
          <cell r="B196">
            <v>0.18</v>
          </cell>
          <cell r="C196">
            <v>0</v>
          </cell>
        </row>
        <row r="197">
          <cell r="B197">
            <v>0.18099999999999999</v>
          </cell>
          <cell r="C197">
            <v>0</v>
          </cell>
        </row>
        <row r="198">
          <cell r="B198">
            <v>0.182</v>
          </cell>
          <cell r="C198">
            <v>0</v>
          </cell>
        </row>
        <row r="199">
          <cell r="B199">
            <v>0.183</v>
          </cell>
          <cell r="C199">
            <v>0</v>
          </cell>
        </row>
        <row r="200">
          <cell r="B200">
            <v>0.184</v>
          </cell>
          <cell r="C200">
            <v>0</v>
          </cell>
        </row>
        <row r="201">
          <cell r="B201">
            <v>0.185</v>
          </cell>
          <cell r="C201">
            <v>0</v>
          </cell>
        </row>
        <row r="202">
          <cell r="B202">
            <v>0.186</v>
          </cell>
          <cell r="C202">
            <v>0</v>
          </cell>
        </row>
        <row r="203">
          <cell r="B203">
            <v>0.187</v>
          </cell>
          <cell r="C203">
            <v>0</v>
          </cell>
        </row>
        <row r="204">
          <cell r="B204">
            <v>0.188</v>
          </cell>
          <cell r="C204">
            <v>0</v>
          </cell>
        </row>
        <row r="205">
          <cell r="B205">
            <v>0.189</v>
          </cell>
          <cell r="C205">
            <v>0</v>
          </cell>
        </row>
        <row r="206">
          <cell r="B206">
            <v>0.19</v>
          </cell>
          <cell r="C206">
            <v>0</v>
          </cell>
        </row>
        <row r="207">
          <cell r="B207">
            <v>0.191</v>
          </cell>
          <cell r="C207">
            <v>0</v>
          </cell>
        </row>
        <row r="208">
          <cell r="B208">
            <v>0.192</v>
          </cell>
          <cell r="C208">
            <v>0</v>
          </cell>
        </row>
        <row r="209">
          <cell r="B209">
            <v>0.193</v>
          </cell>
          <cell r="C209">
            <v>0</v>
          </cell>
        </row>
        <row r="210">
          <cell r="B210">
            <v>0.19400000000000001</v>
          </cell>
          <cell r="C210">
            <v>0</v>
          </cell>
        </row>
        <row r="211">
          <cell r="B211">
            <v>0.19500000000000001</v>
          </cell>
          <cell r="C211">
            <v>0</v>
          </cell>
        </row>
        <row r="212">
          <cell r="B212">
            <v>0.19600000000000001</v>
          </cell>
          <cell r="C212">
            <v>0</v>
          </cell>
        </row>
        <row r="213">
          <cell r="B213">
            <v>0.19700000000000001</v>
          </cell>
          <cell r="C213">
            <v>0</v>
          </cell>
        </row>
        <row r="214">
          <cell r="B214">
            <v>0.19800000000000001</v>
          </cell>
          <cell r="C214">
            <v>0</v>
          </cell>
        </row>
        <row r="215">
          <cell r="B215">
            <v>0.19900000000000001</v>
          </cell>
          <cell r="C215">
            <v>0</v>
          </cell>
        </row>
        <row r="216">
          <cell r="B216">
            <v>0.2</v>
          </cell>
          <cell r="C216">
            <v>0</v>
          </cell>
        </row>
        <row r="217">
          <cell r="B217">
            <v>0.20100000000000001</v>
          </cell>
          <cell r="C217">
            <v>0</v>
          </cell>
        </row>
        <row r="218">
          <cell r="B218">
            <v>0.20200000000000001</v>
          </cell>
          <cell r="C218">
            <v>0</v>
          </cell>
        </row>
        <row r="219">
          <cell r="B219">
            <v>0.20300000000000001</v>
          </cell>
          <cell r="C219">
            <v>0</v>
          </cell>
        </row>
        <row r="220">
          <cell r="B220">
            <v>0.20399999999999999</v>
          </cell>
          <cell r="C220">
            <v>0</v>
          </cell>
        </row>
        <row r="221">
          <cell r="B221">
            <v>0.20499999999999999</v>
          </cell>
          <cell r="C221">
            <v>0</v>
          </cell>
        </row>
        <row r="222">
          <cell r="B222">
            <v>0.20599999999999999</v>
          </cell>
          <cell r="C222">
            <v>0</v>
          </cell>
        </row>
        <row r="223">
          <cell r="B223">
            <v>0.20699999999999999</v>
          </cell>
          <cell r="C223">
            <v>0</v>
          </cell>
        </row>
        <row r="224">
          <cell r="B224">
            <v>0.20799999999999999</v>
          </cell>
          <cell r="C224">
            <v>0</v>
          </cell>
        </row>
        <row r="225">
          <cell r="B225">
            <v>0.20899999999999999</v>
          </cell>
          <cell r="C225">
            <v>0</v>
          </cell>
        </row>
        <row r="226">
          <cell r="B226">
            <v>0.21</v>
          </cell>
          <cell r="C226">
            <v>0</v>
          </cell>
        </row>
        <row r="227">
          <cell r="B227">
            <v>0.21099999999999999</v>
          </cell>
          <cell r="C227">
            <v>0</v>
          </cell>
        </row>
        <row r="228">
          <cell r="B228">
            <v>0.21199999999999999</v>
          </cell>
          <cell r="C228">
            <v>0</v>
          </cell>
        </row>
        <row r="229">
          <cell r="B229">
            <v>0.21299999999999999</v>
          </cell>
          <cell r="C229">
            <v>0</v>
          </cell>
        </row>
        <row r="230">
          <cell r="B230">
            <v>0.214</v>
          </cell>
          <cell r="C230">
            <v>0</v>
          </cell>
        </row>
        <row r="231">
          <cell r="B231">
            <v>0.215</v>
          </cell>
          <cell r="C231">
            <v>0</v>
          </cell>
        </row>
        <row r="232">
          <cell r="B232">
            <v>0.216</v>
          </cell>
          <cell r="C232">
            <v>0</v>
          </cell>
        </row>
        <row r="233">
          <cell r="B233">
            <v>0.217</v>
          </cell>
          <cell r="C233">
            <v>0</v>
          </cell>
        </row>
        <row r="234">
          <cell r="B234">
            <v>0.218</v>
          </cell>
          <cell r="C234">
            <v>0</v>
          </cell>
        </row>
        <row r="235">
          <cell r="B235">
            <v>0.219</v>
          </cell>
          <cell r="C235">
            <v>0</v>
          </cell>
        </row>
        <row r="236">
          <cell r="B236">
            <v>0.22</v>
          </cell>
          <cell r="C236">
            <v>0</v>
          </cell>
        </row>
        <row r="237">
          <cell r="B237">
            <v>0.221</v>
          </cell>
          <cell r="C237">
            <v>0</v>
          </cell>
        </row>
        <row r="238">
          <cell r="B238">
            <v>0.222</v>
          </cell>
          <cell r="C238">
            <v>0</v>
          </cell>
        </row>
        <row r="239">
          <cell r="B239">
            <v>0.223</v>
          </cell>
          <cell r="C239">
            <v>0</v>
          </cell>
        </row>
        <row r="240">
          <cell r="B240">
            <v>0.224</v>
          </cell>
          <cell r="C240">
            <v>0</v>
          </cell>
        </row>
        <row r="241">
          <cell r="B241">
            <v>0.22500000000000001</v>
          </cell>
          <cell r="C241">
            <v>0</v>
          </cell>
        </row>
        <row r="242">
          <cell r="B242">
            <v>0.22600000000000001</v>
          </cell>
          <cell r="C242">
            <v>0</v>
          </cell>
        </row>
        <row r="243">
          <cell r="B243">
            <v>0.22700000000000001</v>
          </cell>
          <cell r="C243">
            <v>0</v>
          </cell>
        </row>
        <row r="244">
          <cell r="B244">
            <v>0.22800000000000001</v>
          </cell>
          <cell r="C244">
            <v>0</v>
          </cell>
        </row>
        <row r="245">
          <cell r="B245">
            <v>0.22900000000000001</v>
          </cell>
          <cell r="C245">
            <v>0</v>
          </cell>
        </row>
        <row r="246">
          <cell r="B246">
            <v>0.23</v>
          </cell>
          <cell r="C246">
            <v>0</v>
          </cell>
        </row>
        <row r="247">
          <cell r="B247">
            <v>0.23100000000000001</v>
          </cell>
          <cell r="C247">
            <v>0</v>
          </cell>
        </row>
        <row r="248">
          <cell r="B248">
            <v>0.23200000000000001</v>
          </cell>
          <cell r="C248">
            <v>0</v>
          </cell>
        </row>
        <row r="249">
          <cell r="B249">
            <v>0.23300000000000001</v>
          </cell>
          <cell r="C249">
            <v>0</v>
          </cell>
        </row>
        <row r="250">
          <cell r="B250">
            <v>0.23400000000000001</v>
          </cell>
          <cell r="C250">
            <v>0</v>
          </cell>
        </row>
        <row r="251">
          <cell r="B251">
            <v>0.23499999999999999</v>
          </cell>
          <cell r="C251">
            <v>0</v>
          </cell>
        </row>
        <row r="252">
          <cell r="B252">
            <v>0.23599999999999999</v>
          </cell>
          <cell r="C252">
            <v>0</v>
          </cell>
        </row>
        <row r="253">
          <cell r="B253">
            <v>0.23699999999999999</v>
          </cell>
          <cell r="C253">
            <v>0</v>
          </cell>
        </row>
        <row r="254">
          <cell r="B254">
            <v>0.23799999999999999</v>
          </cell>
          <cell r="C254">
            <v>0</v>
          </cell>
        </row>
        <row r="255">
          <cell r="B255">
            <v>0.23899999999999999</v>
          </cell>
          <cell r="C255">
            <v>0</v>
          </cell>
        </row>
        <row r="256">
          <cell r="B256">
            <v>0.24</v>
          </cell>
          <cell r="C256">
            <v>0</v>
          </cell>
        </row>
        <row r="257">
          <cell r="B257">
            <v>0.24099999999999999</v>
          </cell>
          <cell r="C257">
            <v>0</v>
          </cell>
        </row>
        <row r="258">
          <cell r="B258">
            <v>0.24199999999999999</v>
          </cell>
          <cell r="C258">
            <v>0</v>
          </cell>
        </row>
        <row r="259">
          <cell r="B259">
            <v>0.24299999999999999</v>
          </cell>
          <cell r="C259">
            <v>0</v>
          </cell>
        </row>
        <row r="260">
          <cell r="B260">
            <v>0.24399999999999999</v>
          </cell>
          <cell r="C260">
            <v>0</v>
          </cell>
        </row>
        <row r="261">
          <cell r="B261">
            <v>0.245</v>
          </cell>
          <cell r="C261">
            <v>0</v>
          </cell>
        </row>
        <row r="262">
          <cell r="B262">
            <v>0.246</v>
          </cell>
          <cell r="C262">
            <v>0</v>
          </cell>
        </row>
        <row r="263">
          <cell r="B263">
            <v>0.247</v>
          </cell>
          <cell r="C263">
            <v>0</v>
          </cell>
        </row>
        <row r="264">
          <cell r="B264">
            <v>0.248</v>
          </cell>
          <cell r="C264">
            <v>0</v>
          </cell>
        </row>
        <row r="265">
          <cell r="B265">
            <v>0.249</v>
          </cell>
          <cell r="C265">
            <v>0</v>
          </cell>
        </row>
        <row r="266">
          <cell r="B266">
            <v>0.25</v>
          </cell>
          <cell r="C266">
            <v>0</v>
          </cell>
        </row>
        <row r="267">
          <cell r="B267">
            <v>0.251</v>
          </cell>
          <cell r="C267">
            <v>0</v>
          </cell>
        </row>
        <row r="268">
          <cell r="B268">
            <v>0.252</v>
          </cell>
          <cell r="C268">
            <v>0</v>
          </cell>
        </row>
        <row r="269">
          <cell r="B269">
            <v>0.253</v>
          </cell>
          <cell r="C269">
            <v>0</v>
          </cell>
        </row>
        <row r="270">
          <cell r="B270">
            <v>0.254</v>
          </cell>
          <cell r="C270">
            <v>0</v>
          </cell>
        </row>
        <row r="271">
          <cell r="B271">
            <v>0.255</v>
          </cell>
          <cell r="C271">
            <v>0</v>
          </cell>
        </row>
        <row r="272">
          <cell r="B272">
            <v>0.25600000000000001</v>
          </cell>
          <cell r="C272">
            <v>0</v>
          </cell>
        </row>
        <row r="273">
          <cell r="B273">
            <v>0.25700000000000001</v>
          </cell>
          <cell r="C273">
            <v>0</v>
          </cell>
        </row>
        <row r="274">
          <cell r="B274">
            <v>0.25800000000000001</v>
          </cell>
          <cell r="C274">
            <v>0</v>
          </cell>
        </row>
        <row r="275">
          <cell r="B275">
            <v>0.25900000000000001</v>
          </cell>
          <cell r="C275">
            <v>0</v>
          </cell>
        </row>
        <row r="276">
          <cell r="B276">
            <v>0.26</v>
          </cell>
          <cell r="C276">
            <v>0</v>
          </cell>
        </row>
        <row r="277">
          <cell r="B277">
            <v>0.26100000000000001</v>
          </cell>
          <cell r="C277">
            <v>0</v>
          </cell>
        </row>
        <row r="278">
          <cell r="B278">
            <v>0.26200000000000001</v>
          </cell>
          <cell r="C278">
            <v>0</v>
          </cell>
        </row>
        <row r="279">
          <cell r="B279">
            <v>0.26300000000000001</v>
          </cell>
          <cell r="C279">
            <v>0</v>
          </cell>
        </row>
        <row r="280">
          <cell r="B280">
            <v>0.26400000000000001</v>
          </cell>
          <cell r="C280">
            <v>0</v>
          </cell>
        </row>
        <row r="281">
          <cell r="B281">
            <v>0.26500000000000001</v>
          </cell>
          <cell r="C281">
            <v>0</v>
          </cell>
        </row>
        <row r="282">
          <cell r="B282">
            <v>0.26600000000000001</v>
          </cell>
          <cell r="C282">
            <v>0</v>
          </cell>
        </row>
        <row r="283">
          <cell r="B283">
            <v>0.26700000000000002</v>
          </cell>
          <cell r="C283">
            <v>0</v>
          </cell>
        </row>
        <row r="284">
          <cell r="B284">
            <v>0.26800000000000002</v>
          </cell>
          <cell r="C284">
            <v>0</v>
          </cell>
        </row>
        <row r="285">
          <cell r="B285">
            <v>0.26900000000000002</v>
          </cell>
          <cell r="C285">
            <v>0</v>
          </cell>
        </row>
        <row r="286">
          <cell r="B286">
            <v>0.27</v>
          </cell>
          <cell r="C286">
            <v>0</v>
          </cell>
        </row>
        <row r="287">
          <cell r="B287">
            <v>0.27100000000000002</v>
          </cell>
          <cell r="C287">
            <v>0</v>
          </cell>
        </row>
        <row r="288">
          <cell r="B288">
            <v>0.27200000000000002</v>
          </cell>
          <cell r="C288">
            <v>0</v>
          </cell>
        </row>
        <row r="289">
          <cell r="B289">
            <v>0.27300000000000002</v>
          </cell>
          <cell r="C289">
            <v>0</v>
          </cell>
        </row>
        <row r="290">
          <cell r="B290">
            <v>0.27400000000000002</v>
          </cell>
          <cell r="C290">
            <v>0</v>
          </cell>
        </row>
        <row r="291">
          <cell r="B291">
            <v>0.27500000000000002</v>
          </cell>
          <cell r="C291">
            <v>0</v>
          </cell>
        </row>
        <row r="292">
          <cell r="B292">
            <v>0.27600000000000002</v>
          </cell>
          <cell r="C292">
            <v>0</v>
          </cell>
        </row>
        <row r="293">
          <cell r="B293">
            <v>0.27700000000000002</v>
          </cell>
          <cell r="C293">
            <v>0</v>
          </cell>
        </row>
        <row r="294">
          <cell r="B294">
            <v>0.27800000000000002</v>
          </cell>
          <cell r="C294">
            <v>0</v>
          </cell>
        </row>
        <row r="295">
          <cell r="B295">
            <v>0.27900000000000003</v>
          </cell>
          <cell r="C295">
            <v>0</v>
          </cell>
        </row>
        <row r="296">
          <cell r="B296">
            <v>0.28000000000000003</v>
          </cell>
          <cell r="C296">
            <v>0</v>
          </cell>
        </row>
        <row r="297">
          <cell r="B297">
            <v>0.28100000000000003</v>
          </cell>
          <cell r="C297">
            <v>0</v>
          </cell>
        </row>
        <row r="298">
          <cell r="B298">
            <v>0.28199999999999997</v>
          </cell>
          <cell r="C298">
            <v>0</v>
          </cell>
        </row>
        <row r="299">
          <cell r="B299">
            <v>0.28299999999999997</v>
          </cell>
          <cell r="C299">
            <v>0</v>
          </cell>
        </row>
        <row r="300">
          <cell r="B300">
            <v>0.28399999999999997</v>
          </cell>
          <cell r="C300">
            <v>0</v>
          </cell>
        </row>
        <row r="301">
          <cell r="B301">
            <v>0.28499999999999998</v>
          </cell>
          <cell r="C301">
            <v>0</v>
          </cell>
        </row>
        <row r="302">
          <cell r="B302">
            <v>0.28599999999999998</v>
          </cell>
          <cell r="C302">
            <v>0</v>
          </cell>
        </row>
        <row r="303">
          <cell r="B303">
            <v>0.28699999999999998</v>
          </cell>
          <cell r="C303">
            <v>0</v>
          </cell>
        </row>
        <row r="304">
          <cell r="B304">
            <v>0.28799999999999998</v>
          </cell>
          <cell r="C304">
            <v>0</v>
          </cell>
        </row>
        <row r="305">
          <cell r="B305">
            <v>0.28899999999999998</v>
          </cell>
          <cell r="C305">
            <v>0</v>
          </cell>
        </row>
        <row r="306">
          <cell r="B306">
            <v>0.28999999999999998</v>
          </cell>
          <cell r="C306">
            <v>0</v>
          </cell>
        </row>
        <row r="307">
          <cell r="B307">
            <v>0.29099999999999998</v>
          </cell>
          <cell r="C307">
            <v>0</v>
          </cell>
        </row>
        <row r="308">
          <cell r="B308">
            <v>0.29199999999999998</v>
          </cell>
          <cell r="C308">
            <v>0</v>
          </cell>
        </row>
        <row r="309">
          <cell r="B309">
            <v>0.29299999999999998</v>
          </cell>
          <cell r="C309">
            <v>0</v>
          </cell>
        </row>
        <row r="310">
          <cell r="B310">
            <v>0.29399999999999998</v>
          </cell>
          <cell r="C310">
            <v>0</v>
          </cell>
        </row>
        <row r="311">
          <cell r="B311">
            <v>0.29499999999999998</v>
          </cell>
          <cell r="C311">
            <v>0</v>
          </cell>
        </row>
        <row r="312">
          <cell r="B312">
            <v>0.29599999999999999</v>
          </cell>
          <cell r="C312">
            <v>0</v>
          </cell>
        </row>
        <row r="313">
          <cell r="B313">
            <v>0.29699999999999999</v>
          </cell>
          <cell r="C313">
            <v>0</v>
          </cell>
        </row>
        <row r="314">
          <cell r="B314">
            <v>0.29799999999999999</v>
          </cell>
          <cell r="C314">
            <v>0</v>
          </cell>
        </row>
        <row r="315">
          <cell r="B315">
            <v>0.29899999999999999</v>
          </cell>
          <cell r="C315">
            <v>0</v>
          </cell>
        </row>
        <row r="316">
          <cell r="B316">
            <v>0.3</v>
          </cell>
          <cell r="C316">
            <v>0</v>
          </cell>
        </row>
        <row r="317">
          <cell r="B317">
            <v>0.30099999999999999</v>
          </cell>
          <cell r="C317">
            <v>0</v>
          </cell>
        </row>
        <row r="318">
          <cell r="B318">
            <v>0.30199999999999999</v>
          </cell>
          <cell r="C318">
            <v>0</v>
          </cell>
        </row>
        <row r="319">
          <cell r="B319">
            <v>0.30299999999999999</v>
          </cell>
          <cell r="C319">
            <v>0</v>
          </cell>
        </row>
        <row r="320">
          <cell r="B320">
            <v>0.30399999999999999</v>
          </cell>
          <cell r="C320">
            <v>0</v>
          </cell>
        </row>
        <row r="321">
          <cell r="B321">
            <v>0.30499999999999999</v>
          </cell>
          <cell r="C321">
            <v>0</v>
          </cell>
        </row>
        <row r="322">
          <cell r="B322">
            <v>0.30599999999999999</v>
          </cell>
          <cell r="C322">
            <v>0</v>
          </cell>
        </row>
        <row r="323">
          <cell r="B323">
            <v>0.307</v>
          </cell>
          <cell r="C323">
            <v>0</v>
          </cell>
        </row>
        <row r="324">
          <cell r="B324">
            <v>0.308</v>
          </cell>
          <cell r="C324">
            <v>0</v>
          </cell>
        </row>
        <row r="325">
          <cell r="B325">
            <v>0.309</v>
          </cell>
          <cell r="C325">
            <v>0</v>
          </cell>
        </row>
        <row r="326">
          <cell r="B326">
            <v>0.31</v>
          </cell>
          <cell r="C326">
            <v>0</v>
          </cell>
        </row>
        <row r="327">
          <cell r="B327">
            <v>0.311</v>
          </cell>
          <cell r="C327">
            <v>0</v>
          </cell>
        </row>
        <row r="328">
          <cell r="B328">
            <v>0.312</v>
          </cell>
          <cell r="C328">
            <v>0</v>
          </cell>
        </row>
        <row r="329">
          <cell r="B329">
            <v>0.313</v>
          </cell>
          <cell r="C329">
            <v>0</v>
          </cell>
        </row>
        <row r="330">
          <cell r="B330">
            <v>0.314</v>
          </cell>
          <cell r="C330">
            <v>0</v>
          </cell>
        </row>
        <row r="331">
          <cell r="B331">
            <v>0.315</v>
          </cell>
          <cell r="C331">
            <v>0</v>
          </cell>
        </row>
        <row r="332">
          <cell r="B332">
            <v>0.316</v>
          </cell>
          <cell r="C332">
            <v>0</v>
          </cell>
        </row>
        <row r="333">
          <cell r="B333">
            <v>0.317</v>
          </cell>
          <cell r="C333">
            <v>0</v>
          </cell>
        </row>
        <row r="334">
          <cell r="B334">
            <v>0.318</v>
          </cell>
          <cell r="C334">
            <v>0</v>
          </cell>
        </row>
        <row r="335">
          <cell r="B335">
            <v>0.31900000000000001</v>
          </cell>
          <cell r="C335">
            <v>0</v>
          </cell>
        </row>
        <row r="336">
          <cell r="B336">
            <v>0.32</v>
          </cell>
          <cell r="C336">
            <v>0</v>
          </cell>
        </row>
        <row r="337">
          <cell r="B337">
            <v>0.32100000000000001</v>
          </cell>
          <cell r="C337">
            <v>0</v>
          </cell>
        </row>
        <row r="338">
          <cell r="B338">
            <v>0.32200000000000001</v>
          </cell>
          <cell r="C338">
            <v>0</v>
          </cell>
        </row>
        <row r="339">
          <cell r="B339">
            <v>0.32300000000000001</v>
          </cell>
          <cell r="C339">
            <v>0</v>
          </cell>
        </row>
        <row r="340">
          <cell r="B340">
            <v>0.32400000000000001</v>
          </cell>
          <cell r="C340">
            <v>0</v>
          </cell>
        </row>
        <row r="341">
          <cell r="B341">
            <v>0.32500000000000001</v>
          </cell>
          <cell r="C341">
            <v>0</v>
          </cell>
        </row>
        <row r="342">
          <cell r="B342">
            <v>0.32600000000000001</v>
          </cell>
          <cell r="C342">
            <v>0</v>
          </cell>
        </row>
        <row r="343">
          <cell r="B343">
            <v>0.32700000000000001</v>
          </cell>
          <cell r="C343">
            <v>0</v>
          </cell>
        </row>
        <row r="344">
          <cell r="B344">
            <v>0.32800000000000001</v>
          </cell>
          <cell r="C344">
            <v>0</v>
          </cell>
        </row>
        <row r="345">
          <cell r="B345">
            <v>0.32900000000000001</v>
          </cell>
          <cell r="C345">
            <v>0</v>
          </cell>
        </row>
        <row r="346">
          <cell r="B346">
            <v>0.33</v>
          </cell>
          <cell r="C346">
            <v>0</v>
          </cell>
        </row>
        <row r="347">
          <cell r="B347">
            <v>0.33100000000000002</v>
          </cell>
          <cell r="C347">
            <v>0</v>
          </cell>
        </row>
        <row r="348">
          <cell r="B348">
            <v>0.33200000000000002</v>
          </cell>
          <cell r="C348">
            <v>0</v>
          </cell>
        </row>
        <row r="349">
          <cell r="B349">
            <v>0.33300000000000002</v>
          </cell>
          <cell r="C349">
            <v>0</v>
          </cell>
        </row>
        <row r="350">
          <cell r="B350">
            <v>0.33400000000000002</v>
          </cell>
          <cell r="C350">
            <v>0</v>
          </cell>
        </row>
        <row r="351">
          <cell r="B351">
            <v>0.33500000000000002</v>
          </cell>
          <cell r="C351">
            <v>0</v>
          </cell>
        </row>
        <row r="352">
          <cell r="B352">
            <v>0.33600000000000002</v>
          </cell>
          <cell r="C352">
            <v>0</v>
          </cell>
        </row>
        <row r="353">
          <cell r="B353">
            <v>0.33700000000000002</v>
          </cell>
          <cell r="C353">
            <v>0</v>
          </cell>
        </row>
        <row r="354">
          <cell r="B354">
            <v>0.33800000000000002</v>
          </cell>
          <cell r="C354">
            <v>0</v>
          </cell>
        </row>
        <row r="355">
          <cell r="B355">
            <v>0.33900000000000002</v>
          </cell>
          <cell r="C355">
            <v>0</v>
          </cell>
        </row>
        <row r="356">
          <cell r="B356">
            <v>0.34</v>
          </cell>
          <cell r="C356">
            <v>0</v>
          </cell>
        </row>
        <row r="357">
          <cell r="B357">
            <v>0.34100000000000003</v>
          </cell>
          <cell r="C357">
            <v>0</v>
          </cell>
        </row>
        <row r="358">
          <cell r="B358">
            <v>0.34200000000000003</v>
          </cell>
          <cell r="C358">
            <v>0</v>
          </cell>
        </row>
        <row r="359">
          <cell r="B359">
            <v>0.34300000000000003</v>
          </cell>
          <cell r="C359">
            <v>0</v>
          </cell>
        </row>
        <row r="360">
          <cell r="B360">
            <v>0.34399999999999997</v>
          </cell>
          <cell r="C360">
            <v>0</v>
          </cell>
        </row>
        <row r="361">
          <cell r="B361">
            <v>0.34499999999999997</v>
          </cell>
          <cell r="C361">
            <v>0</v>
          </cell>
        </row>
        <row r="362">
          <cell r="B362">
            <v>0.34599999999999997</v>
          </cell>
          <cell r="C362">
            <v>0</v>
          </cell>
        </row>
        <row r="363">
          <cell r="B363">
            <v>0.34699999999999998</v>
          </cell>
          <cell r="C363">
            <v>0</v>
          </cell>
        </row>
        <row r="364">
          <cell r="B364">
            <v>0.34799999999999998</v>
          </cell>
          <cell r="C364">
            <v>0</v>
          </cell>
        </row>
        <row r="365">
          <cell r="B365">
            <v>0.34899999999999998</v>
          </cell>
          <cell r="C365">
            <v>0</v>
          </cell>
        </row>
        <row r="366">
          <cell r="B366">
            <v>0.35</v>
          </cell>
          <cell r="C366">
            <v>0</v>
          </cell>
        </row>
        <row r="367">
          <cell r="B367">
            <v>0.35099999999999998</v>
          </cell>
          <cell r="C367">
            <v>0</v>
          </cell>
        </row>
        <row r="368">
          <cell r="B368">
            <v>0.35199999999999998</v>
          </cell>
          <cell r="C368">
            <v>0</v>
          </cell>
        </row>
        <row r="369">
          <cell r="B369">
            <v>0.35299999999999998</v>
          </cell>
          <cell r="C369">
            <v>0</v>
          </cell>
        </row>
        <row r="370">
          <cell r="B370">
            <v>0.35399999999999998</v>
          </cell>
          <cell r="C370">
            <v>0</v>
          </cell>
        </row>
        <row r="371">
          <cell r="B371">
            <v>0.35499999999999998</v>
          </cell>
          <cell r="C371">
            <v>0</v>
          </cell>
        </row>
        <row r="372">
          <cell r="B372">
            <v>0.35599999999999998</v>
          </cell>
          <cell r="C372">
            <v>0</v>
          </cell>
        </row>
        <row r="373">
          <cell r="B373">
            <v>0.35699999999999998</v>
          </cell>
          <cell r="C373">
            <v>0</v>
          </cell>
        </row>
        <row r="374">
          <cell r="B374">
            <v>0.35799999999999998</v>
          </cell>
          <cell r="C374">
            <v>0</v>
          </cell>
        </row>
        <row r="375">
          <cell r="B375">
            <v>0.35899999999999999</v>
          </cell>
          <cell r="C375">
            <v>0</v>
          </cell>
        </row>
        <row r="376">
          <cell r="B376">
            <v>0.36</v>
          </cell>
          <cell r="C376">
            <v>0</v>
          </cell>
        </row>
        <row r="377">
          <cell r="B377">
            <v>0.36099999999999999</v>
          </cell>
          <cell r="C377">
            <v>0</v>
          </cell>
        </row>
        <row r="378">
          <cell r="B378">
            <v>0.36199999999999999</v>
          </cell>
          <cell r="C378">
            <v>0</v>
          </cell>
        </row>
        <row r="379">
          <cell r="B379">
            <v>0.36299999999999999</v>
          </cell>
          <cell r="C379">
            <v>0</v>
          </cell>
        </row>
        <row r="380">
          <cell r="B380">
            <v>0.36399999999999999</v>
          </cell>
          <cell r="C380">
            <v>0</v>
          </cell>
        </row>
        <row r="381">
          <cell r="B381">
            <v>0.36499999999999999</v>
          </cell>
          <cell r="C381">
            <v>0</v>
          </cell>
        </row>
        <row r="382">
          <cell r="B382">
            <v>0.36599999999999999</v>
          </cell>
          <cell r="C382">
            <v>0</v>
          </cell>
        </row>
        <row r="383">
          <cell r="B383">
            <v>0.36699999999999999</v>
          </cell>
          <cell r="C383">
            <v>0</v>
          </cell>
        </row>
        <row r="384">
          <cell r="B384">
            <v>0.36799999999999999</v>
          </cell>
          <cell r="C384">
            <v>0</v>
          </cell>
        </row>
        <row r="385">
          <cell r="B385">
            <v>0.36899999999999999</v>
          </cell>
          <cell r="C385">
            <v>0</v>
          </cell>
        </row>
        <row r="386">
          <cell r="B386">
            <v>0.37</v>
          </cell>
          <cell r="C386">
            <v>0</v>
          </cell>
        </row>
        <row r="387">
          <cell r="B387">
            <v>0.371</v>
          </cell>
          <cell r="C387">
            <v>0</v>
          </cell>
        </row>
        <row r="388">
          <cell r="B388">
            <v>0.372</v>
          </cell>
          <cell r="C388">
            <v>0</v>
          </cell>
        </row>
        <row r="389">
          <cell r="B389">
            <v>0.373</v>
          </cell>
          <cell r="C389">
            <v>0</v>
          </cell>
        </row>
        <row r="390">
          <cell r="B390">
            <v>0.374</v>
          </cell>
          <cell r="C390">
            <v>0</v>
          </cell>
        </row>
        <row r="391">
          <cell r="B391">
            <v>0.375</v>
          </cell>
          <cell r="C391">
            <v>0</v>
          </cell>
        </row>
        <row r="392">
          <cell r="B392">
            <v>0.376</v>
          </cell>
          <cell r="C392">
            <v>0</v>
          </cell>
        </row>
        <row r="393">
          <cell r="B393">
            <v>0.377</v>
          </cell>
          <cell r="C393">
            <v>0</v>
          </cell>
        </row>
        <row r="394">
          <cell r="B394">
            <v>0.378</v>
          </cell>
          <cell r="C394">
            <v>0</v>
          </cell>
        </row>
        <row r="395">
          <cell r="B395">
            <v>0.379</v>
          </cell>
          <cell r="C395">
            <v>0</v>
          </cell>
        </row>
        <row r="396">
          <cell r="B396">
            <v>0.38</v>
          </cell>
          <cell r="C396">
            <v>0</v>
          </cell>
        </row>
        <row r="397">
          <cell r="B397">
            <v>0.38100000000000001</v>
          </cell>
          <cell r="C397">
            <v>0</v>
          </cell>
        </row>
        <row r="398">
          <cell r="B398">
            <v>0.38200000000000001</v>
          </cell>
          <cell r="C398">
            <v>0</v>
          </cell>
        </row>
        <row r="399">
          <cell r="B399">
            <v>0.38300000000000001</v>
          </cell>
          <cell r="C399">
            <v>0</v>
          </cell>
        </row>
        <row r="400">
          <cell r="B400">
            <v>0.38400000000000001</v>
          </cell>
          <cell r="C400">
            <v>0</v>
          </cell>
        </row>
        <row r="401">
          <cell r="B401">
            <v>0.38500000000000001</v>
          </cell>
          <cell r="C401">
            <v>0</v>
          </cell>
        </row>
        <row r="402">
          <cell r="B402">
            <v>0.38600000000000001</v>
          </cell>
          <cell r="C402">
            <v>0</v>
          </cell>
        </row>
        <row r="403">
          <cell r="B403">
            <v>0.38700000000000001</v>
          </cell>
          <cell r="C403">
            <v>0</v>
          </cell>
        </row>
        <row r="404">
          <cell r="B404">
            <v>0.38800000000000001</v>
          </cell>
          <cell r="C404">
            <v>0</v>
          </cell>
        </row>
        <row r="405">
          <cell r="B405">
            <v>0.38900000000000001</v>
          </cell>
          <cell r="C405">
            <v>0</v>
          </cell>
        </row>
        <row r="406">
          <cell r="B406">
            <v>0.39</v>
          </cell>
          <cell r="C406">
            <v>0</v>
          </cell>
        </row>
        <row r="407">
          <cell r="B407">
            <v>0.39100000000000001</v>
          </cell>
          <cell r="C407">
            <v>0</v>
          </cell>
        </row>
        <row r="408">
          <cell r="B408">
            <v>0.39200000000000002</v>
          </cell>
          <cell r="C408">
            <v>0</v>
          </cell>
        </row>
        <row r="409">
          <cell r="B409">
            <v>0.39300000000000002</v>
          </cell>
          <cell r="C409">
            <v>0</v>
          </cell>
        </row>
        <row r="410">
          <cell r="B410">
            <v>0.39400000000000002</v>
          </cell>
          <cell r="C410">
            <v>0</v>
          </cell>
        </row>
        <row r="411">
          <cell r="B411">
            <v>0.39500000000000002</v>
          </cell>
          <cell r="C411">
            <v>0</v>
          </cell>
        </row>
        <row r="412">
          <cell r="B412">
            <v>0.39600000000000002</v>
          </cell>
          <cell r="C412">
            <v>0</v>
          </cell>
        </row>
        <row r="413">
          <cell r="B413">
            <v>0.39700000000000002</v>
          </cell>
          <cell r="C413">
            <v>0</v>
          </cell>
        </row>
        <row r="414">
          <cell r="B414">
            <v>0.39800000000000002</v>
          </cell>
          <cell r="C414">
            <v>0</v>
          </cell>
        </row>
        <row r="415">
          <cell r="B415">
            <v>0.39900000000000002</v>
          </cell>
          <cell r="C415">
            <v>0</v>
          </cell>
        </row>
        <row r="416">
          <cell r="B416">
            <v>0.4</v>
          </cell>
          <cell r="C416">
            <v>0</v>
          </cell>
        </row>
        <row r="417">
          <cell r="B417">
            <v>0.40100000000000002</v>
          </cell>
          <cell r="C417">
            <v>0</v>
          </cell>
        </row>
        <row r="418">
          <cell r="B418">
            <v>0.40200000000000002</v>
          </cell>
          <cell r="C418">
            <v>0</v>
          </cell>
        </row>
        <row r="419">
          <cell r="B419">
            <v>0.40300000000000002</v>
          </cell>
          <cell r="C419">
            <v>0</v>
          </cell>
        </row>
        <row r="420">
          <cell r="B420">
            <v>0.40400000000000003</v>
          </cell>
          <cell r="C420">
            <v>0</v>
          </cell>
        </row>
        <row r="421">
          <cell r="B421">
            <v>0.40500000000000003</v>
          </cell>
          <cell r="C421">
            <v>0</v>
          </cell>
        </row>
        <row r="422">
          <cell r="B422">
            <v>0.40600000000000003</v>
          </cell>
          <cell r="C422">
            <v>0</v>
          </cell>
        </row>
        <row r="423">
          <cell r="B423">
            <v>0.40699999999999997</v>
          </cell>
          <cell r="C423">
            <v>0</v>
          </cell>
        </row>
        <row r="424">
          <cell r="B424">
            <v>0.40799999999999997</v>
          </cell>
          <cell r="C424">
            <v>0</v>
          </cell>
        </row>
        <row r="425">
          <cell r="B425">
            <v>0.40899999999999997</v>
          </cell>
          <cell r="C425">
            <v>0</v>
          </cell>
        </row>
        <row r="426">
          <cell r="B426">
            <v>0.41</v>
          </cell>
          <cell r="C426">
            <v>0</v>
          </cell>
        </row>
        <row r="427">
          <cell r="B427">
            <v>0.41099999999999998</v>
          </cell>
          <cell r="C427">
            <v>0</v>
          </cell>
        </row>
        <row r="428">
          <cell r="B428">
            <v>0.41199999999999998</v>
          </cell>
          <cell r="C428">
            <v>0</v>
          </cell>
        </row>
        <row r="429">
          <cell r="B429">
            <v>0.41299999999999998</v>
          </cell>
          <cell r="C429">
            <v>0</v>
          </cell>
        </row>
        <row r="430">
          <cell r="B430">
            <v>0.41399999999999998</v>
          </cell>
          <cell r="C430">
            <v>0</v>
          </cell>
        </row>
        <row r="431">
          <cell r="B431">
            <v>0.41499999999999998</v>
          </cell>
          <cell r="C431">
            <v>0</v>
          </cell>
        </row>
        <row r="432">
          <cell r="B432">
            <v>0.41599999999999998</v>
          </cell>
          <cell r="C432">
            <v>0</v>
          </cell>
        </row>
        <row r="433">
          <cell r="B433">
            <v>0.41699999999999998</v>
          </cell>
          <cell r="C433">
            <v>0</v>
          </cell>
        </row>
        <row r="434">
          <cell r="B434">
            <v>0.41799999999999998</v>
          </cell>
          <cell r="C434">
            <v>0</v>
          </cell>
        </row>
        <row r="435">
          <cell r="B435">
            <v>0.41899999999999998</v>
          </cell>
          <cell r="C435">
            <v>0</v>
          </cell>
        </row>
        <row r="436">
          <cell r="B436">
            <v>0.42</v>
          </cell>
          <cell r="C436">
            <v>0</v>
          </cell>
        </row>
        <row r="437">
          <cell r="B437">
            <v>0.42099999999999999</v>
          </cell>
          <cell r="C437">
            <v>0</v>
          </cell>
        </row>
        <row r="438">
          <cell r="B438">
            <v>0.42199999999999999</v>
          </cell>
          <cell r="C438">
            <v>0</v>
          </cell>
        </row>
        <row r="439">
          <cell r="B439">
            <v>0.42299999999999999</v>
          </cell>
          <cell r="C439">
            <v>0</v>
          </cell>
        </row>
        <row r="440">
          <cell r="B440">
            <v>0.42399999999999999</v>
          </cell>
          <cell r="C440">
            <v>0</v>
          </cell>
        </row>
        <row r="441">
          <cell r="B441">
            <v>0.42499999999999999</v>
          </cell>
          <cell r="C441">
            <v>0</v>
          </cell>
        </row>
        <row r="442">
          <cell r="B442">
            <v>0.42599999999999999</v>
          </cell>
          <cell r="C442">
            <v>0</v>
          </cell>
        </row>
        <row r="443">
          <cell r="B443">
            <v>0.42699999999999999</v>
          </cell>
          <cell r="C443">
            <v>0</v>
          </cell>
        </row>
        <row r="444">
          <cell r="B444">
            <v>0.42799999999999999</v>
          </cell>
          <cell r="C444">
            <v>0</v>
          </cell>
        </row>
        <row r="445">
          <cell r="B445">
            <v>0.42899999999999999</v>
          </cell>
          <cell r="C445">
            <v>0</v>
          </cell>
        </row>
        <row r="446">
          <cell r="B446">
            <v>0.43</v>
          </cell>
          <cell r="C446">
            <v>0</v>
          </cell>
        </row>
        <row r="447">
          <cell r="B447">
            <v>0.43099999999999999</v>
          </cell>
          <cell r="C447">
            <v>0</v>
          </cell>
        </row>
        <row r="448">
          <cell r="B448">
            <v>0.432</v>
          </cell>
          <cell r="C448">
            <v>0</v>
          </cell>
        </row>
        <row r="449">
          <cell r="B449">
            <v>0.433</v>
          </cell>
          <cell r="C449">
            <v>0</v>
          </cell>
        </row>
        <row r="450">
          <cell r="B450">
            <v>0.434</v>
          </cell>
          <cell r="C450">
            <v>0</v>
          </cell>
        </row>
        <row r="451">
          <cell r="B451">
            <v>0.435</v>
          </cell>
          <cell r="C451">
            <v>0</v>
          </cell>
        </row>
        <row r="452">
          <cell r="B452">
            <v>0.436</v>
          </cell>
          <cell r="C452">
            <v>0</v>
          </cell>
        </row>
        <row r="453">
          <cell r="B453">
            <v>0.437</v>
          </cell>
          <cell r="C453">
            <v>0</v>
          </cell>
        </row>
        <row r="454">
          <cell r="B454">
            <v>0.438</v>
          </cell>
          <cell r="C454">
            <v>0</v>
          </cell>
        </row>
        <row r="455">
          <cell r="B455">
            <v>0.439</v>
          </cell>
          <cell r="C455">
            <v>0</v>
          </cell>
        </row>
        <row r="456">
          <cell r="B456">
            <v>0.44</v>
          </cell>
          <cell r="C456">
            <v>0</v>
          </cell>
        </row>
        <row r="457">
          <cell r="B457">
            <v>0.441</v>
          </cell>
          <cell r="C457">
            <v>0</v>
          </cell>
        </row>
        <row r="458">
          <cell r="B458">
            <v>0.442</v>
          </cell>
          <cell r="C458">
            <v>0</v>
          </cell>
        </row>
        <row r="459">
          <cell r="B459">
            <v>0.443</v>
          </cell>
          <cell r="C459">
            <v>0</v>
          </cell>
        </row>
        <row r="460">
          <cell r="B460">
            <v>0.44400000000000001</v>
          </cell>
          <cell r="C460">
            <v>0</v>
          </cell>
        </row>
        <row r="461">
          <cell r="B461">
            <v>0.44500000000000001</v>
          </cell>
          <cell r="C461">
            <v>0</v>
          </cell>
        </row>
        <row r="462">
          <cell r="B462">
            <v>0.44600000000000001</v>
          </cell>
          <cell r="C462">
            <v>0</v>
          </cell>
        </row>
        <row r="463">
          <cell r="B463">
            <v>0.44700000000000001</v>
          </cell>
          <cell r="C463">
            <v>0</v>
          </cell>
        </row>
        <row r="464">
          <cell r="B464">
            <v>0.44800000000000001</v>
          </cell>
          <cell r="C464">
            <v>0</v>
          </cell>
        </row>
        <row r="465">
          <cell r="B465">
            <v>0.44900000000000001</v>
          </cell>
          <cell r="C465">
            <v>0</v>
          </cell>
        </row>
        <row r="466">
          <cell r="B466">
            <v>0.45</v>
          </cell>
          <cell r="C466">
            <v>0</v>
          </cell>
        </row>
        <row r="467">
          <cell r="B467">
            <v>0.45100000000000001</v>
          </cell>
          <cell r="C467">
            <v>0</v>
          </cell>
        </row>
        <row r="468">
          <cell r="B468">
            <v>0.45200000000000001</v>
          </cell>
          <cell r="C468">
            <v>0</v>
          </cell>
        </row>
        <row r="469">
          <cell r="B469">
            <v>0.45300000000000001</v>
          </cell>
          <cell r="C469">
            <v>0</v>
          </cell>
        </row>
        <row r="470">
          <cell r="B470">
            <v>0.45400000000000001</v>
          </cell>
          <cell r="C470">
            <v>0</v>
          </cell>
        </row>
        <row r="471">
          <cell r="B471">
            <v>0.45500000000000002</v>
          </cell>
          <cell r="C471">
            <v>0</v>
          </cell>
        </row>
        <row r="472">
          <cell r="B472">
            <v>0.45600000000000002</v>
          </cell>
          <cell r="C472">
            <v>0</v>
          </cell>
        </row>
        <row r="473">
          <cell r="B473">
            <v>0.45700000000000002</v>
          </cell>
          <cell r="C473">
            <v>0</v>
          </cell>
        </row>
        <row r="474">
          <cell r="B474">
            <v>0.45800000000000002</v>
          </cell>
          <cell r="C474">
            <v>0</v>
          </cell>
        </row>
        <row r="475">
          <cell r="B475">
            <v>0.45900000000000002</v>
          </cell>
          <cell r="C475">
            <v>0</v>
          </cell>
        </row>
        <row r="476">
          <cell r="B476">
            <v>0.46</v>
          </cell>
          <cell r="C476">
            <v>0</v>
          </cell>
        </row>
        <row r="477">
          <cell r="B477">
            <v>0.46100000000000002</v>
          </cell>
          <cell r="C477">
            <v>0</v>
          </cell>
        </row>
        <row r="478">
          <cell r="B478">
            <v>0.46200000000000002</v>
          </cell>
          <cell r="C478">
            <v>0</v>
          </cell>
        </row>
        <row r="479">
          <cell r="B479">
            <v>0.46300000000000002</v>
          </cell>
          <cell r="C479">
            <v>0</v>
          </cell>
        </row>
        <row r="480">
          <cell r="B480">
            <v>0.46400000000000002</v>
          </cell>
          <cell r="C480">
            <v>0</v>
          </cell>
        </row>
        <row r="481">
          <cell r="B481">
            <v>0.46500000000000002</v>
          </cell>
          <cell r="C481">
            <v>0</v>
          </cell>
        </row>
        <row r="482">
          <cell r="B482">
            <v>0.46600000000000003</v>
          </cell>
          <cell r="C482">
            <v>0</v>
          </cell>
        </row>
        <row r="483">
          <cell r="B483">
            <v>0.46700000000000003</v>
          </cell>
          <cell r="C483">
            <v>0</v>
          </cell>
        </row>
        <row r="484">
          <cell r="B484">
            <v>0.46800000000000003</v>
          </cell>
          <cell r="C484">
            <v>0</v>
          </cell>
        </row>
        <row r="485">
          <cell r="B485">
            <v>0.46899999999999997</v>
          </cell>
          <cell r="C485">
            <v>0</v>
          </cell>
        </row>
        <row r="486">
          <cell r="B486">
            <v>0.47</v>
          </cell>
          <cell r="C486">
            <v>0</v>
          </cell>
        </row>
        <row r="487">
          <cell r="B487">
            <v>0.47099999999999997</v>
          </cell>
          <cell r="C487">
            <v>0</v>
          </cell>
        </row>
        <row r="488">
          <cell r="B488">
            <v>0.47199999999999998</v>
          </cell>
          <cell r="C488">
            <v>0</v>
          </cell>
        </row>
        <row r="489">
          <cell r="B489">
            <v>0.47299999999999998</v>
          </cell>
          <cell r="C489">
            <v>0</v>
          </cell>
        </row>
        <row r="490">
          <cell r="B490">
            <v>0.47399999999999998</v>
          </cell>
          <cell r="C490">
            <v>0</v>
          </cell>
        </row>
        <row r="491">
          <cell r="B491">
            <v>0.47499999999999998</v>
          </cell>
          <cell r="C491">
            <v>0</v>
          </cell>
        </row>
        <row r="492">
          <cell r="B492">
            <v>0.47599999999999998</v>
          </cell>
          <cell r="C492">
            <v>0</v>
          </cell>
        </row>
        <row r="493">
          <cell r="B493">
            <v>0.47699999999999998</v>
          </cell>
          <cell r="C493">
            <v>0</v>
          </cell>
        </row>
        <row r="494">
          <cell r="B494">
            <v>0.47799999999999998</v>
          </cell>
          <cell r="C494">
            <v>0</v>
          </cell>
        </row>
        <row r="495">
          <cell r="B495">
            <v>0.47899999999999998</v>
          </cell>
          <cell r="C495">
            <v>0</v>
          </cell>
        </row>
        <row r="496">
          <cell r="B496">
            <v>0.48</v>
          </cell>
          <cell r="C496">
            <v>0</v>
          </cell>
        </row>
        <row r="497">
          <cell r="B497">
            <v>0.48099999999999998</v>
          </cell>
          <cell r="C497">
            <v>0</v>
          </cell>
        </row>
        <row r="498">
          <cell r="B498">
            <v>0.48199999999999998</v>
          </cell>
          <cell r="C498">
            <v>0</v>
          </cell>
        </row>
        <row r="499">
          <cell r="B499">
            <v>0.48299999999999998</v>
          </cell>
          <cell r="C499">
            <v>0</v>
          </cell>
        </row>
        <row r="500">
          <cell r="B500">
            <v>0.48399999999999999</v>
          </cell>
          <cell r="C500">
            <v>0</v>
          </cell>
        </row>
        <row r="501">
          <cell r="B501">
            <v>0.48499999999999999</v>
          </cell>
          <cell r="C501">
            <v>0</v>
          </cell>
        </row>
        <row r="502">
          <cell r="B502">
            <v>0.48599999999999999</v>
          </cell>
          <cell r="C502">
            <v>0</v>
          </cell>
        </row>
        <row r="503">
          <cell r="B503">
            <v>0.48699999999999999</v>
          </cell>
          <cell r="C503">
            <v>0</v>
          </cell>
        </row>
        <row r="504">
          <cell r="B504">
            <v>0.48799999999999999</v>
          </cell>
          <cell r="C504">
            <v>0</v>
          </cell>
        </row>
        <row r="505">
          <cell r="B505">
            <v>0.48899999999999999</v>
          </cell>
          <cell r="C505">
            <v>0</v>
          </cell>
        </row>
        <row r="506">
          <cell r="B506">
            <v>0.49</v>
          </cell>
          <cell r="C506">
            <v>0</v>
          </cell>
        </row>
        <row r="507">
          <cell r="B507">
            <v>0.49099999999999999</v>
          </cell>
          <cell r="C507">
            <v>0</v>
          </cell>
        </row>
        <row r="508">
          <cell r="B508">
            <v>0.49199999999999999</v>
          </cell>
          <cell r="C508">
            <v>0</v>
          </cell>
        </row>
        <row r="509">
          <cell r="B509">
            <v>0.49299999999999999</v>
          </cell>
          <cell r="C509">
            <v>0</v>
          </cell>
        </row>
        <row r="510">
          <cell r="B510">
            <v>0.49399999999999999</v>
          </cell>
          <cell r="C510">
            <v>0</v>
          </cell>
        </row>
        <row r="511">
          <cell r="B511">
            <v>0.495</v>
          </cell>
          <cell r="C511">
            <v>0</v>
          </cell>
        </row>
        <row r="512">
          <cell r="B512">
            <v>0.496</v>
          </cell>
          <cell r="C512">
            <v>0</v>
          </cell>
        </row>
        <row r="513">
          <cell r="B513">
            <v>0.497</v>
          </cell>
          <cell r="C513">
            <v>0</v>
          </cell>
        </row>
        <row r="514">
          <cell r="B514">
            <v>0.498</v>
          </cell>
          <cell r="C514">
            <v>0</v>
          </cell>
        </row>
        <row r="515">
          <cell r="B515">
            <v>0.499</v>
          </cell>
          <cell r="C515">
            <v>0</v>
          </cell>
        </row>
        <row r="516">
          <cell r="B516">
            <v>0.5</v>
          </cell>
          <cell r="C516">
            <v>0</v>
          </cell>
        </row>
        <row r="517">
          <cell r="B517">
            <v>0.501</v>
          </cell>
          <cell r="C517">
            <v>0</v>
          </cell>
        </row>
        <row r="518">
          <cell r="B518">
            <v>0.502</v>
          </cell>
          <cell r="C518">
            <v>0</v>
          </cell>
        </row>
        <row r="519">
          <cell r="B519">
            <v>0.503</v>
          </cell>
          <cell r="C519">
            <v>0</v>
          </cell>
        </row>
        <row r="520">
          <cell r="B520">
            <v>0.504</v>
          </cell>
          <cell r="C520">
            <v>0</v>
          </cell>
        </row>
        <row r="521">
          <cell r="B521">
            <v>0.505</v>
          </cell>
          <cell r="C521">
            <v>0</v>
          </cell>
        </row>
        <row r="522">
          <cell r="B522">
            <v>0.50600000000000001</v>
          </cell>
          <cell r="C522">
            <v>0</v>
          </cell>
        </row>
        <row r="523">
          <cell r="B523">
            <v>0.50700000000000001</v>
          </cell>
          <cell r="C523">
            <v>0</v>
          </cell>
        </row>
        <row r="524">
          <cell r="B524">
            <v>0.50800000000000001</v>
          </cell>
          <cell r="C524">
            <v>0</v>
          </cell>
        </row>
        <row r="525">
          <cell r="B525">
            <v>0.50900000000000001</v>
          </cell>
          <cell r="C525">
            <v>0</v>
          </cell>
        </row>
        <row r="526">
          <cell r="B526">
            <v>0.51</v>
          </cell>
          <cell r="C526">
            <v>0</v>
          </cell>
        </row>
        <row r="527">
          <cell r="B527">
            <v>0.51100000000000001</v>
          </cell>
          <cell r="C527">
            <v>0</v>
          </cell>
        </row>
        <row r="528">
          <cell r="B528">
            <v>0.51200000000000001</v>
          </cell>
          <cell r="C528">
            <v>0</v>
          </cell>
        </row>
        <row r="529">
          <cell r="B529">
            <v>0.51300000000000001</v>
          </cell>
          <cell r="C529">
            <v>0</v>
          </cell>
        </row>
        <row r="530">
          <cell r="B530">
            <v>0.51400000000000001</v>
          </cell>
          <cell r="C530">
            <v>0</v>
          </cell>
        </row>
        <row r="531">
          <cell r="B531">
            <v>0.51500000000000001</v>
          </cell>
          <cell r="C531">
            <v>0</v>
          </cell>
        </row>
        <row r="532">
          <cell r="B532">
            <v>0.51600000000000001</v>
          </cell>
          <cell r="C532">
            <v>0</v>
          </cell>
        </row>
        <row r="533">
          <cell r="B533">
            <v>0.51700000000000002</v>
          </cell>
          <cell r="C533">
            <v>0</v>
          </cell>
        </row>
        <row r="534">
          <cell r="B534">
            <v>0.51800000000000002</v>
          </cell>
          <cell r="C534">
            <v>0</v>
          </cell>
        </row>
        <row r="535">
          <cell r="B535">
            <v>0.51900000000000002</v>
          </cell>
          <cell r="C535">
            <v>0</v>
          </cell>
        </row>
        <row r="536">
          <cell r="B536">
            <v>0.52</v>
          </cell>
          <cell r="C536">
            <v>0</v>
          </cell>
        </row>
        <row r="537">
          <cell r="B537">
            <v>0.52100000000000002</v>
          </cell>
          <cell r="C537">
            <v>0</v>
          </cell>
        </row>
        <row r="538">
          <cell r="B538">
            <v>0.52200000000000002</v>
          </cell>
          <cell r="C538">
            <v>0</v>
          </cell>
        </row>
        <row r="539">
          <cell r="B539">
            <v>0.52300000000000002</v>
          </cell>
          <cell r="C539">
            <v>0</v>
          </cell>
        </row>
        <row r="540">
          <cell r="B540">
            <v>0.52400000000000002</v>
          </cell>
          <cell r="C540">
            <v>0</v>
          </cell>
        </row>
        <row r="541">
          <cell r="B541">
            <v>0.52500000000000002</v>
          </cell>
          <cell r="C541">
            <v>0</v>
          </cell>
        </row>
        <row r="542">
          <cell r="B542">
            <v>0.52600000000000002</v>
          </cell>
          <cell r="C542">
            <v>0</v>
          </cell>
        </row>
        <row r="543">
          <cell r="B543">
            <v>0.52700000000000002</v>
          </cell>
          <cell r="C543">
            <v>0</v>
          </cell>
        </row>
        <row r="544">
          <cell r="B544">
            <v>0.52800000000000002</v>
          </cell>
          <cell r="C544">
            <v>0</v>
          </cell>
        </row>
        <row r="545">
          <cell r="B545">
            <v>0.52900000000000003</v>
          </cell>
          <cell r="C545">
            <v>0</v>
          </cell>
        </row>
        <row r="546">
          <cell r="B546">
            <v>0.53</v>
          </cell>
          <cell r="C546">
            <v>0</v>
          </cell>
        </row>
        <row r="547">
          <cell r="B547">
            <v>0.53100000000000003</v>
          </cell>
          <cell r="C547">
            <v>0</v>
          </cell>
        </row>
        <row r="548">
          <cell r="B548">
            <v>0.53200000000000003</v>
          </cell>
          <cell r="C548">
            <v>0</v>
          </cell>
        </row>
        <row r="549">
          <cell r="B549">
            <v>0.53300000000000003</v>
          </cell>
          <cell r="C549">
            <v>0</v>
          </cell>
        </row>
        <row r="550">
          <cell r="B550">
            <v>0.53400000000000003</v>
          </cell>
          <cell r="C550">
            <v>0</v>
          </cell>
        </row>
        <row r="551">
          <cell r="B551">
            <v>0.53500000000000003</v>
          </cell>
          <cell r="C551">
            <v>0</v>
          </cell>
        </row>
        <row r="552">
          <cell r="B552">
            <v>0.53600000000000003</v>
          </cell>
          <cell r="C552">
            <v>0</v>
          </cell>
        </row>
        <row r="553">
          <cell r="B553">
            <v>0.53700000000000003</v>
          </cell>
          <cell r="C553">
            <v>0</v>
          </cell>
        </row>
        <row r="554">
          <cell r="B554">
            <v>0.53800000000000003</v>
          </cell>
          <cell r="C554">
            <v>0</v>
          </cell>
        </row>
        <row r="555">
          <cell r="B555">
            <v>0.53900000000000003</v>
          </cell>
          <cell r="C555">
            <v>0</v>
          </cell>
        </row>
        <row r="556">
          <cell r="B556">
            <v>0.54</v>
          </cell>
          <cell r="C556">
            <v>0</v>
          </cell>
        </row>
        <row r="557">
          <cell r="B557">
            <v>0.54100000000000004</v>
          </cell>
          <cell r="C557">
            <v>0</v>
          </cell>
        </row>
        <row r="558">
          <cell r="B558">
            <v>0.54200000000000004</v>
          </cell>
          <cell r="C558">
            <v>0</v>
          </cell>
        </row>
        <row r="559">
          <cell r="B559">
            <v>0.54300000000000004</v>
          </cell>
          <cell r="C559">
            <v>0</v>
          </cell>
        </row>
        <row r="560">
          <cell r="B560">
            <v>0.54400000000000004</v>
          </cell>
          <cell r="C560">
            <v>0</v>
          </cell>
        </row>
        <row r="561">
          <cell r="B561">
            <v>0.54500000000000004</v>
          </cell>
          <cell r="C561">
            <v>0</v>
          </cell>
        </row>
        <row r="562">
          <cell r="B562">
            <v>0.54600000000000004</v>
          </cell>
          <cell r="C562">
            <v>0</v>
          </cell>
        </row>
        <row r="563">
          <cell r="B563">
            <v>0.54700000000000004</v>
          </cell>
          <cell r="C563">
            <v>0</v>
          </cell>
        </row>
        <row r="564">
          <cell r="B564">
            <v>0.54800000000000004</v>
          </cell>
          <cell r="C564">
            <v>0</v>
          </cell>
        </row>
        <row r="565">
          <cell r="B565">
            <v>0.54900000000000004</v>
          </cell>
          <cell r="C565">
            <v>0</v>
          </cell>
        </row>
        <row r="566">
          <cell r="B566">
            <v>0.55000000000000004</v>
          </cell>
          <cell r="C566">
            <v>0</v>
          </cell>
        </row>
        <row r="567">
          <cell r="B567">
            <v>0.55100000000000005</v>
          </cell>
          <cell r="C567">
            <v>0</v>
          </cell>
        </row>
        <row r="568">
          <cell r="B568">
            <v>0.55200000000000005</v>
          </cell>
          <cell r="C568">
            <v>0</v>
          </cell>
        </row>
        <row r="569">
          <cell r="B569">
            <v>0.55300000000000005</v>
          </cell>
          <cell r="C569">
            <v>0</v>
          </cell>
        </row>
        <row r="570">
          <cell r="B570">
            <v>0.55400000000000005</v>
          </cell>
          <cell r="C570">
            <v>0</v>
          </cell>
        </row>
        <row r="571">
          <cell r="B571">
            <v>0.55500000000000005</v>
          </cell>
          <cell r="C571">
            <v>0</v>
          </cell>
        </row>
        <row r="572">
          <cell r="B572">
            <v>0.55600000000000005</v>
          </cell>
          <cell r="C572">
            <v>0</v>
          </cell>
        </row>
        <row r="573">
          <cell r="B573">
            <v>0.55700000000000005</v>
          </cell>
          <cell r="C573">
            <v>0</v>
          </cell>
        </row>
        <row r="574">
          <cell r="B574">
            <v>0.55800000000000005</v>
          </cell>
          <cell r="C574">
            <v>0</v>
          </cell>
        </row>
        <row r="575">
          <cell r="B575">
            <v>0.55900000000000005</v>
          </cell>
          <cell r="C575">
            <v>0</v>
          </cell>
        </row>
        <row r="576">
          <cell r="B576">
            <v>0.56000000000000005</v>
          </cell>
          <cell r="C576">
            <v>0</v>
          </cell>
        </row>
        <row r="577">
          <cell r="B577">
            <v>0.56100000000000005</v>
          </cell>
          <cell r="C577">
            <v>0</v>
          </cell>
        </row>
        <row r="578">
          <cell r="B578">
            <v>0.56200000000000006</v>
          </cell>
          <cell r="C578">
            <v>0</v>
          </cell>
        </row>
        <row r="579">
          <cell r="B579">
            <v>0.56299999999999994</v>
          </cell>
          <cell r="C579">
            <v>0</v>
          </cell>
        </row>
        <row r="580">
          <cell r="B580">
            <v>0.56399999999999995</v>
          </cell>
          <cell r="C580">
            <v>0</v>
          </cell>
        </row>
        <row r="581">
          <cell r="B581">
            <v>0.56499999999999995</v>
          </cell>
          <cell r="C581">
            <v>0</v>
          </cell>
        </row>
        <row r="582">
          <cell r="B582">
            <v>0.56599999999999995</v>
          </cell>
          <cell r="C582">
            <v>0</v>
          </cell>
        </row>
        <row r="583">
          <cell r="B583">
            <v>0.56699999999999995</v>
          </cell>
          <cell r="C583">
            <v>0</v>
          </cell>
        </row>
        <row r="584">
          <cell r="B584">
            <v>0.56799999999999995</v>
          </cell>
          <cell r="C584">
            <v>0</v>
          </cell>
        </row>
        <row r="585">
          <cell r="B585">
            <v>0.56899999999999995</v>
          </cell>
          <cell r="C585">
            <v>0</v>
          </cell>
        </row>
        <row r="586">
          <cell r="B586">
            <v>0.56999999999999995</v>
          </cell>
          <cell r="C586">
            <v>0</v>
          </cell>
        </row>
        <row r="587">
          <cell r="B587">
            <v>0.57099999999999995</v>
          </cell>
          <cell r="C587">
            <v>0</v>
          </cell>
        </row>
        <row r="588">
          <cell r="B588">
            <v>0.57199999999999995</v>
          </cell>
          <cell r="C588">
            <v>0</v>
          </cell>
        </row>
        <row r="589">
          <cell r="B589">
            <v>0.57299999999999995</v>
          </cell>
          <cell r="C589">
            <v>0</v>
          </cell>
        </row>
        <row r="590">
          <cell r="B590">
            <v>0.57399999999999995</v>
          </cell>
          <cell r="C590">
            <v>0</v>
          </cell>
        </row>
        <row r="591">
          <cell r="B591">
            <v>0.57499999999999996</v>
          </cell>
          <cell r="C591">
            <v>0</v>
          </cell>
        </row>
        <row r="592">
          <cell r="B592">
            <v>0.57599999999999996</v>
          </cell>
          <cell r="C592">
            <v>0</v>
          </cell>
        </row>
        <row r="593">
          <cell r="B593">
            <v>0.57699999999999996</v>
          </cell>
          <cell r="C593">
            <v>0</v>
          </cell>
        </row>
        <row r="594">
          <cell r="B594">
            <v>0.57799999999999996</v>
          </cell>
          <cell r="C594">
            <v>0</v>
          </cell>
        </row>
        <row r="595">
          <cell r="B595">
            <v>0.57899999999999996</v>
          </cell>
          <cell r="C595">
            <v>0</v>
          </cell>
        </row>
        <row r="596">
          <cell r="B596">
            <v>0.57999999999999996</v>
          </cell>
          <cell r="C596">
            <v>0</v>
          </cell>
        </row>
        <row r="597">
          <cell r="B597">
            <v>0.58099999999999996</v>
          </cell>
          <cell r="C597">
            <v>0</v>
          </cell>
        </row>
        <row r="598">
          <cell r="B598">
            <v>0.58199999999999996</v>
          </cell>
          <cell r="C598">
            <v>0</v>
          </cell>
        </row>
        <row r="599">
          <cell r="B599">
            <v>0.58299999999999996</v>
          </cell>
          <cell r="C599">
            <v>0</v>
          </cell>
        </row>
        <row r="600">
          <cell r="B600">
            <v>0.58399999999999996</v>
          </cell>
          <cell r="C600">
            <v>0</v>
          </cell>
        </row>
        <row r="601">
          <cell r="B601">
            <v>0.58499999999999996</v>
          </cell>
          <cell r="C601">
            <v>0</v>
          </cell>
        </row>
        <row r="602">
          <cell r="B602">
            <v>0.58599999999999997</v>
          </cell>
          <cell r="C602">
            <v>0</v>
          </cell>
        </row>
        <row r="603">
          <cell r="B603">
            <v>0.58699999999999997</v>
          </cell>
          <cell r="C603">
            <v>0</v>
          </cell>
        </row>
        <row r="604">
          <cell r="B604">
            <v>0.58799999999999997</v>
          </cell>
          <cell r="C604">
            <v>0</v>
          </cell>
        </row>
        <row r="605">
          <cell r="B605">
            <v>0.58899999999999997</v>
          </cell>
          <cell r="C605">
            <v>0</v>
          </cell>
        </row>
        <row r="606">
          <cell r="B606">
            <v>0.59</v>
          </cell>
          <cell r="C606">
            <v>0</v>
          </cell>
        </row>
        <row r="607">
          <cell r="B607">
            <v>0.59099999999999997</v>
          </cell>
          <cell r="C607">
            <v>0</v>
          </cell>
        </row>
        <row r="608">
          <cell r="B608">
            <v>0.59199999999999997</v>
          </cell>
          <cell r="C608">
            <v>0</v>
          </cell>
        </row>
        <row r="609">
          <cell r="B609">
            <v>0.59299999999999997</v>
          </cell>
          <cell r="C609">
            <v>0</v>
          </cell>
        </row>
        <row r="610">
          <cell r="B610">
            <v>0.59399999999999997</v>
          </cell>
          <cell r="C610">
            <v>0</v>
          </cell>
        </row>
        <row r="611">
          <cell r="B611">
            <v>0.59499999999999997</v>
          </cell>
          <cell r="C611">
            <v>0</v>
          </cell>
        </row>
        <row r="612">
          <cell r="B612">
            <v>0.59599999999999997</v>
          </cell>
          <cell r="C612">
            <v>0</v>
          </cell>
        </row>
        <row r="613">
          <cell r="B613">
            <v>0.59699999999999998</v>
          </cell>
          <cell r="C613">
            <v>0</v>
          </cell>
        </row>
        <row r="614">
          <cell r="B614">
            <v>0.59799999999999998</v>
          </cell>
          <cell r="C614">
            <v>0</v>
          </cell>
        </row>
        <row r="615">
          <cell r="B615">
            <v>0.59899999999999998</v>
          </cell>
          <cell r="C615">
            <v>0</v>
          </cell>
        </row>
        <row r="616">
          <cell r="B616">
            <v>0.6</v>
          </cell>
          <cell r="C616">
            <v>0</v>
          </cell>
        </row>
        <row r="617">
          <cell r="B617">
            <v>0.60099999999999998</v>
          </cell>
          <cell r="C617">
            <v>0</v>
          </cell>
        </row>
        <row r="618">
          <cell r="B618">
            <v>0.60199999999999998</v>
          </cell>
          <cell r="C618">
            <v>0</v>
          </cell>
        </row>
        <row r="619">
          <cell r="B619">
            <v>0.60299999999999998</v>
          </cell>
          <cell r="C619">
            <v>0</v>
          </cell>
        </row>
        <row r="620">
          <cell r="B620">
            <v>0.60399999999999998</v>
          </cell>
          <cell r="C620">
            <v>0</v>
          </cell>
        </row>
        <row r="621">
          <cell r="B621">
            <v>0.60499999999999998</v>
          </cell>
          <cell r="C621">
            <v>0</v>
          </cell>
        </row>
        <row r="622">
          <cell r="B622">
            <v>0.60599999999999998</v>
          </cell>
          <cell r="C622">
            <v>0</v>
          </cell>
        </row>
        <row r="623">
          <cell r="B623">
            <v>0.60699999999999998</v>
          </cell>
          <cell r="C623">
            <v>0</v>
          </cell>
        </row>
        <row r="624">
          <cell r="B624">
            <v>0.60799999999999998</v>
          </cell>
          <cell r="C624">
            <v>0</v>
          </cell>
        </row>
        <row r="625">
          <cell r="B625">
            <v>0.60899999999999999</v>
          </cell>
          <cell r="C625">
            <v>0</v>
          </cell>
        </row>
        <row r="626">
          <cell r="B626">
            <v>0.61</v>
          </cell>
          <cell r="C626">
            <v>0</v>
          </cell>
        </row>
        <row r="627">
          <cell r="B627">
            <v>0.61099999999999999</v>
          </cell>
          <cell r="C627">
            <v>0</v>
          </cell>
        </row>
        <row r="628">
          <cell r="B628">
            <v>0.61199999999999999</v>
          </cell>
          <cell r="C628">
            <v>0</v>
          </cell>
        </row>
        <row r="629">
          <cell r="B629">
            <v>0.61299999999999999</v>
          </cell>
          <cell r="C629">
            <v>0</v>
          </cell>
        </row>
        <row r="630">
          <cell r="B630">
            <v>0.61399999999999999</v>
          </cell>
          <cell r="C630">
            <v>0</v>
          </cell>
        </row>
        <row r="631">
          <cell r="B631">
            <v>0.61499999999999999</v>
          </cell>
          <cell r="C631">
            <v>0</v>
          </cell>
        </row>
        <row r="632">
          <cell r="B632">
            <v>0.61599999999999999</v>
          </cell>
          <cell r="C632">
            <v>0</v>
          </cell>
        </row>
        <row r="633">
          <cell r="B633">
            <v>0.61699999999999999</v>
          </cell>
          <cell r="C633">
            <v>0</v>
          </cell>
        </row>
        <row r="634">
          <cell r="B634">
            <v>0.61799999999999999</v>
          </cell>
          <cell r="C634">
            <v>0</v>
          </cell>
        </row>
        <row r="635">
          <cell r="B635">
            <v>0.61899999999999999</v>
          </cell>
          <cell r="C635">
            <v>0</v>
          </cell>
        </row>
        <row r="636">
          <cell r="B636">
            <v>0.62</v>
          </cell>
          <cell r="C636">
            <v>0</v>
          </cell>
        </row>
        <row r="637">
          <cell r="B637">
            <v>0.621</v>
          </cell>
          <cell r="C637">
            <v>0</v>
          </cell>
        </row>
        <row r="638">
          <cell r="B638">
            <v>0.622</v>
          </cell>
          <cell r="C638">
            <v>0</v>
          </cell>
        </row>
        <row r="639">
          <cell r="B639">
            <v>0.623</v>
          </cell>
          <cell r="C639">
            <v>0</v>
          </cell>
        </row>
        <row r="640">
          <cell r="B640">
            <v>0.624</v>
          </cell>
          <cell r="C640">
            <v>0</v>
          </cell>
        </row>
        <row r="641">
          <cell r="B641">
            <v>0.625</v>
          </cell>
          <cell r="C641">
            <v>0</v>
          </cell>
        </row>
        <row r="642">
          <cell r="B642">
            <v>0.626</v>
          </cell>
          <cell r="C642">
            <v>0</v>
          </cell>
        </row>
        <row r="643">
          <cell r="B643">
            <v>0.627</v>
          </cell>
          <cell r="C643">
            <v>0</v>
          </cell>
        </row>
        <row r="644">
          <cell r="B644">
            <v>0.628</v>
          </cell>
          <cell r="C644">
            <v>0</v>
          </cell>
        </row>
        <row r="645">
          <cell r="B645">
            <v>0.629</v>
          </cell>
          <cell r="C645">
            <v>0</v>
          </cell>
        </row>
        <row r="646">
          <cell r="B646">
            <v>0.63</v>
          </cell>
          <cell r="C646">
            <v>0</v>
          </cell>
        </row>
        <row r="647">
          <cell r="B647">
            <v>0.63100000000000001</v>
          </cell>
          <cell r="C647">
            <v>0</v>
          </cell>
        </row>
        <row r="648">
          <cell r="B648">
            <v>0.63200000000000001</v>
          </cell>
          <cell r="C648">
            <v>0</v>
          </cell>
        </row>
        <row r="649">
          <cell r="B649">
            <v>0.63300000000000001</v>
          </cell>
          <cell r="C649">
            <v>0</v>
          </cell>
        </row>
        <row r="650">
          <cell r="B650">
            <v>0.63400000000000001</v>
          </cell>
          <cell r="C650">
            <v>0</v>
          </cell>
        </row>
        <row r="651">
          <cell r="B651">
            <v>0.63500000000000001</v>
          </cell>
          <cell r="C651">
            <v>0</v>
          </cell>
        </row>
        <row r="652">
          <cell r="B652">
            <v>0.63600000000000001</v>
          </cell>
          <cell r="C652">
            <v>0</v>
          </cell>
        </row>
        <row r="653">
          <cell r="B653">
            <v>0.63700000000000001</v>
          </cell>
          <cell r="C653">
            <v>0</v>
          </cell>
        </row>
        <row r="654">
          <cell r="B654">
            <v>0.63800000000000001</v>
          </cell>
          <cell r="C654">
            <v>0</v>
          </cell>
        </row>
        <row r="655">
          <cell r="B655">
            <v>0.63900000000000001</v>
          </cell>
          <cell r="C655">
            <v>0</v>
          </cell>
        </row>
        <row r="656">
          <cell r="B656">
            <v>0.64</v>
          </cell>
          <cell r="C656">
            <v>0</v>
          </cell>
        </row>
        <row r="657">
          <cell r="B657">
            <v>0.64100000000000001</v>
          </cell>
          <cell r="C657">
            <v>0</v>
          </cell>
        </row>
        <row r="658">
          <cell r="B658">
            <v>0.64200000000000002</v>
          </cell>
          <cell r="C658">
            <v>0</v>
          </cell>
        </row>
        <row r="659">
          <cell r="B659">
            <v>0.64300000000000002</v>
          </cell>
          <cell r="C659">
            <v>0</v>
          </cell>
        </row>
        <row r="660">
          <cell r="B660">
            <v>0.64400000000000002</v>
          </cell>
          <cell r="C660">
            <v>0</v>
          </cell>
        </row>
        <row r="661">
          <cell r="B661">
            <v>0.64500000000000002</v>
          </cell>
          <cell r="C661">
            <v>0</v>
          </cell>
        </row>
        <row r="662">
          <cell r="B662">
            <v>0.64600000000000002</v>
          </cell>
          <cell r="C662">
            <v>0</v>
          </cell>
        </row>
        <row r="663">
          <cell r="B663">
            <v>0.64700000000000002</v>
          </cell>
          <cell r="C663">
            <v>0</v>
          </cell>
        </row>
        <row r="664">
          <cell r="B664">
            <v>0.64800000000000002</v>
          </cell>
          <cell r="C664">
            <v>0</v>
          </cell>
        </row>
        <row r="665">
          <cell r="B665">
            <v>0.64900000000000002</v>
          </cell>
          <cell r="C665">
            <v>0</v>
          </cell>
        </row>
        <row r="666">
          <cell r="B666">
            <v>0.65</v>
          </cell>
          <cell r="C666">
            <v>0</v>
          </cell>
        </row>
        <row r="667">
          <cell r="B667">
            <v>0.65100000000000002</v>
          </cell>
          <cell r="C667">
            <v>0</v>
          </cell>
        </row>
        <row r="668">
          <cell r="B668">
            <v>0.65200000000000002</v>
          </cell>
          <cell r="C668">
            <v>0</v>
          </cell>
        </row>
        <row r="669">
          <cell r="B669">
            <v>0.65300000000000002</v>
          </cell>
          <cell r="C669">
            <v>0</v>
          </cell>
        </row>
        <row r="670">
          <cell r="B670">
            <v>0.65400000000000003</v>
          </cell>
          <cell r="C670">
            <v>0</v>
          </cell>
        </row>
        <row r="671">
          <cell r="B671">
            <v>0.65500000000000003</v>
          </cell>
          <cell r="C671">
            <v>0</v>
          </cell>
        </row>
        <row r="672">
          <cell r="B672">
            <v>0.65600000000000003</v>
          </cell>
          <cell r="C672">
            <v>0</v>
          </cell>
        </row>
        <row r="673">
          <cell r="B673">
            <v>0.65700000000000003</v>
          </cell>
          <cell r="C673">
            <v>0</v>
          </cell>
        </row>
        <row r="674">
          <cell r="B674">
            <v>0.65800000000000003</v>
          </cell>
          <cell r="C674">
            <v>0</v>
          </cell>
        </row>
        <row r="675">
          <cell r="B675">
            <v>0.65900000000000003</v>
          </cell>
          <cell r="C675">
            <v>0</v>
          </cell>
        </row>
        <row r="676">
          <cell r="B676">
            <v>0.66</v>
          </cell>
          <cell r="C676">
            <v>0</v>
          </cell>
        </row>
        <row r="677">
          <cell r="B677">
            <v>0.66100000000000003</v>
          </cell>
          <cell r="C677">
            <v>0</v>
          </cell>
        </row>
        <row r="678">
          <cell r="B678">
            <v>0.66200000000000003</v>
          </cell>
          <cell r="C678">
            <v>0</v>
          </cell>
        </row>
        <row r="679">
          <cell r="B679">
            <v>0.66300000000000003</v>
          </cell>
          <cell r="C679">
            <v>0</v>
          </cell>
        </row>
        <row r="680">
          <cell r="B680">
            <v>0.66400000000000003</v>
          </cell>
          <cell r="C680">
            <v>0</v>
          </cell>
        </row>
        <row r="681">
          <cell r="B681">
            <v>0.66500000000000004</v>
          </cell>
          <cell r="C681">
            <v>0</v>
          </cell>
        </row>
        <row r="682">
          <cell r="B682">
            <v>0.66600000000000004</v>
          </cell>
          <cell r="C682">
            <v>0</v>
          </cell>
        </row>
        <row r="683">
          <cell r="B683">
            <v>0.66700000000000004</v>
          </cell>
          <cell r="C683">
            <v>0</v>
          </cell>
        </row>
        <row r="684">
          <cell r="B684">
            <v>0.66800000000000004</v>
          </cell>
          <cell r="C684">
            <v>0</v>
          </cell>
        </row>
        <row r="685">
          <cell r="B685">
            <v>0.66900000000000004</v>
          </cell>
          <cell r="C685">
            <v>0</v>
          </cell>
        </row>
        <row r="686">
          <cell r="B686">
            <v>0.67</v>
          </cell>
          <cell r="C686">
            <v>0</v>
          </cell>
        </row>
        <row r="687">
          <cell r="B687">
            <v>0.67100000000000004</v>
          </cell>
          <cell r="C687">
            <v>0</v>
          </cell>
        </row>
        <row r="688">
          <cell r="B688">
            <v>0.67200000000000004</v>
          </cell>
          <cell r="C688">
            <v>0</v>
          </cell>
        </row>
        <row r="689">
          <cell r="B689">
            <v>0.67300000000000004</v>
          </cell>
          <cell r="C689">
            <v>0</v>
          </cell>
        </row>
        <row r="690">
          <cell r="B690">
            <v>0.67400000000000004</v>
          </cell>
          <cell r="C690">
            <v>0</v>
          </cell>
        </row>
        <row r="691">
          <cell r="B691">
            <v>0.67500000000000004</v>
          </cell>
          <cell r="C691">
            <v>0</v>
          </cell>
        </row>
        <row r="692">
          <cell r="B692">
            <v>0.67600000000000005</v>
          </cell>
          <cell r="C692">
            <v>0</v>
          </cell>
        </row>
        <row r="693">
          <cell r="B693">
            <v>0.67700000000000005</v>
          </cell>
          <cell r="C693">
            <v>0</v>
          </cell>
        </row>
        <row r="694">
          <cell r="B694">
            <v>0.67800000000000005</v>
          </cell>
          <cell r="C694">
            <v>0</v>
          </cell>
        </row>
        <row r="695">
          <cell r="B695">
            <v>0.67900000000000005</v>
          </cell>
          <cell r="C695">
            <v>0</v>
          </cell>
        </row>
        <row r="696">
          <cell r="B696">
            <v>0.68</v>
          </cell>
          <cell r="C696">
            <v>0</v>
          </cell>
        </row>
        <row r="697">
          <cell r="B697">
            <v>0.68100000000000005</v>
          </cell>
          <cell r="C697">
            <v>0</v>
          </cell>
        </row>
        <row r="698">
          <cell r="B698">
            <v>0.68200000000000005</v>
          </cell>
          <cell r="C698">
            <v>0</v>
          </cell>
        </row>
        <row r="699">
          <cell r="B699">
            <v>0.68300000000000005</v>
          </cell>
          <cell r="C699">
            <v>0</v>
          </cell>
        </row>
        <row r="700">
          <cell r="B700">
            <v>0.68400000000000005</v>
          </cell>
          <cell r="C700">
            <v>0</v>
          </cell>
        </row>
        <row r="701">
          <cell r="B701">
            <v>0.68500000000000005</v>
          </cell>
          <cell r="C701">
            <v>0</v>
          </cell>
        </row>
        <row r="702">
          <cell r="B702">
            <v>0.68600000000000005</v>
          </cell>
          <cell r="C702">
            <v>0</v>
          </cell>
        </row>
        <row r="703">
          <cell r="B703">
            <v>0.68700000000000006</v>
          </cell>
          <cell r="C703">
            <v>0</v>
          </cell>
        </row>
        <row r="704">
          <cell r="B704">
            <v>0.68799999999999994</v>
          </cell>
          <cell r="C704">
            <v>0</v>
          </cell>
        </row>
        <row r="705">
          <cell r="B705">
            <v>0.68899999999999995</v>
          </cell>
          <cell r="C705">
            <v>0</v>
          </cell>
        </row>
        <row r="706">
          <cell r="B706">
            <v>0.69</v>
          </cell>
          <cell r="C706">
            <v>0</v>
          </cell>
        </row>
        <row r="707">
          <cell r="B707">
            <v>0.69099999999999995</v>
          </cell>
          <cell r="C707">
            <v>0</v>
          </cell>
        </row>
        <row r="708">
          <cell r="B708">
            <v>0.69199999999999995</v>
          </cell>
          <cell r="C708">
            <v>0</v>
          </cell>
        </row>
        <row r="709">
          <cell r="B709">
            <v>0.69299999999999995</v>
          </cell>
          <cell r="C709">
            <v>0</v>
          </cell>
        </row>
        <row r="710">
          <cell r="B710">
            <v>0.69399999999999995</v>
          </cell>
          <cell r="C710">
            <v>0</v>
          </cell>
        </row>
        <row r="711">
          <cell r="B711">
            <v>0.69499999999999995</v>
          </cell>
          <cell r="C711">
            <v>0</v>
          </cell>
        </row>
        <row r="712">
          <cell r="B712">
            <v>0.69599999999999995</v>
          </cell>
          <cell r="C712">
            <v>0</v>
          </cell>
        </row>
        <row r="713">
          <cell r="B713">
            <v>0.69699999999999995</v>
          </cell>
          <cell r="C713">
            <v>0</v>
          </cell>
        </row>
        <row r="714">
          <cell r="B714">
            <v>0.69799999999999995</v>
          </cell>
          <cell r="C714">
            <v>0</v>
          </cell>
        </row>
        <row r="715">
          <cell r="B715">
            <v>0.69899999999999995</v>
          </cell>
          <cell r="C715">
            <v>0</v>
          </cell>
        </row>
        <row r="716">
          <cell r="B716">
            <v>0.7</v>
          </cell>
          <cell r="C716">
            <v>0</v>
          </cell>
        </row>
        <row r="717">
          <cell r="B717">
            <v>0.70099999999999996</v>
          </cell>
          <cell r="C717">
            <v>0</v>
          </cell>
        </row>
        <row r="718">
          <cell r="B718">
            <v>0.70199999999999996</v>
          </cell>
          <cell r="C718">
            <v>0</v>
          </cell>
        </row>
        <row r="719">
          <cell r="B719">
            <v>0.70299999999999996</v>
          </cell>
          <cell r="C719">
            <v>0</v>
          </cell>
        </row>
        <row r="720">
          <cell r="B720">
            <v>0.70399999999999996</v>
          </cell>
          <cell r="C720">
            <v>0</v>
          </cell>
        </row>
        <row r="721">
          <cell r="B721">
            <v>0.70499999999999996</v>
          </cell>
          <cell r="C721">
            <v>0</v>
          </cell>
        </row>
        <row r="722">
          <cell r="B722">
            <v>0.70599999999999996</v>
          </cell>
          <cell r="C722">
            <v>0</v>
          </cell>
        </row>
        <row r="723">
          <cell r="B723">
            <v>0.70699999999999996</v>
          </cell>
          <cell r="C723">
            <v>0</v>
          </cell>
        </row>
        <row r="724">
          <cell r="B724">
            <v>0.70799999999999996</v>
          </cell>
          <cell r="C724">
            <v>0</v>
          </cell>
        </row>
        <row r="725">
          <cell r="B725">
            <v>0.70899999999999996</v>
          </cell>
          <cell r="C725">
            <v>0</v>
          </cell>
        </row>
        <row r="726">
          <cell r="B726">
            <v>0.71</v>
          </cell>
          <cell r="C726">
            <v>0</v>
          </cell>
        </row>
        <row r="727">
          <cell r="B727">
            <v>0.71099999999999997</v>
          </cell>
          <cell r="C727">
            <v>0</v>
          </cell>
        </row>
        <row r="728">
          <cell r="B728">
            <v>0.71199999999999997</v>
          </cell>
          <cell r="C728">
            <v>0</v>
          </cell>
        </row>
        <row r="729">
          <cell r="B729">
            <v>0.71299999999999997</v>
          </cell>
          <cell r="C729">
            <v>0</v>
          </cell>
        </row>
        <row r="730">
          <cell r="B730">
            <v>0.71399999999999997</v>
          </cell>
          <cell r="C730">
            <v>0</v>
          </cell>
        </row>
        <row r="731">
          <cell r="B731">
            <v>0.71499999999999997</v>
          </cell>
          <cell r="C731">
            <v>0</v>
          </cell>
        </row>
        <row r="732">
          <cell r="B732">
            <v>0.71599999999999997</v>
          </cell>
          <cell r="C732">
            <v>0</v>
          </cell>
        </row>
        <row r="733">
          <cell r="B733">
            <v>0.71699999999999997</v>
          </cell>
          <cell r="C733">
            <v>0</v>
          </cell>
        </row>
        <row r="734">
          <cell r="B734">
            <v>0.71799999999999997</v>
          </cell>
          <cell r="C734">
            <v>0</v>
          </cell>
        </row>
        <row r="735">
          <cell r="B735">
            <v>0.71899999999999997</v>
          </cell>
          <cell r="C735">
            <v>0</v>
          </cell>
        </row>
        <row r="736">
          <cell r="B736">
            <v>0.72</v>
          </cell>
          <cell r="C736">
            <v>0</v>
          </cell>
        </row>
        <row r="737">
          <cell r="B737">
            <v>0.72099999999999997</v>
          </cell>
          <cell r="C737">
            <v>0</v>
          </cell>
        </row>
        <row r="738">
          <cell r="B738">
            <v>0.72199999999999998</v>
          </cell>
          <cell r="C738">
            <v>0</v>
          </cell>
        </row>
        <row r="739">
          <cell r="B739">
            <v>0.72299999999999998</v>
          </cell>
          <cell r="C739">
            <v>0</v>
          </cell>
        </row>
        <row r="740">
          <cell r="B740">
            <v>0.72399999999999998</v>
          </cell>
          <cell r="C740">
            <v>0</v>
          </cell>
        </row>
        <row r="741">
          <cell r="B741">
            <v>0.72499999999999998</v>
          </cell>
          <cell r="C741">
            <v>0</v>
          </cell>
        </row>
        <row r="742">
          <cell r="B742">
            <v>0.72599999999999998</v>
          </cell>
          <cell r="C742">
            <v>0</v>
          </cell>
        </row>
        <row r="743">
          <cell r="B743">
            <v>0.72699999999999998</v>
          </cell>
          <cell r="C743">
            <v>0</v>
          </cell>
        </row>
        <row r="744">
          <cell r="B744">
            <v>0.72799999999999998</v>
          </cell>
          <cell r="C744">
            <v>0</v>
          </cell>
        </row>
        <row r="745">
          <cell r="B745">
            <v>0.72899999999999998</v>
          </cell>
          <cell r="C745">
            <v>0</v>
          </cell>
        </row>
        <row r="746">
          <cell r="B746">
            <v>0.73</v>
          </cell>
          <cell r="C746">
            <v>0</v>
          </cell>
        </row>
        <row r="747">
          <cell r="B747">
            <v>0.73099999999999998</v>
          </cell>
          <cell r="C747">
            <v>0</v>
          </cell>
        </row>
        <row r="748">
          <cell r="B748">
            <v>0.73199999999999998</v>
          </cell>
          <cell r="C748">
            <v>0</v>
          </cell>
        </row>
        <row r="749">
          <cell r="B749">
            <v>0.73299999999999998</v>
          </cell>
          <cell r="C749">
            <v>0</v>
          </cell>
        </row>
        <row r="750">
          <cell r="B750">
            <v>0.73399999999999999</v>
          </cell>
          <cell r="C750">
            <v>0</v>
          </cell>
        </row>
        <row r="751">
          <cell r="B751">
            <v>0.73499999999999999</v>
          </cell>
          <cell r="C751">
            <v>0</v>
          </cell>
        </row>
        <row r="752">
          <cell r="B752">
            <v>0.73599999999999999</v>
          </cell>
          <cell r="C752">
            <v>0</v>
          </cell>
        </row>
        <row r="753">
          <cell r="B753">
            <v>0.73699999999999999</v>
          </cell>
          <cell r="C753">
            <v>0</v>
          </cell>
        </row>
        <row r="754">
          <cell r="B754">
            <v>0.73799999999999999</v>
          </cell>
          <cell r="C754">
            <v>0</v>
          </cell>
        </row>
        <row r="755">
          <cell r="B755">
            <v>0.73899999999999999</v>
          </cell>
          <cell r="C755">
            <v>0</v>
          </cell>
        </row>
        <row r="756">
          <cell r="B756">
            <v>0.74</v>
          </cell>
          <cell r="C756">
            <v>0</v>
          </cell>
        </row>
        <row r="757">
          <cell r="B757">
            <v>0.74099999999999999</v>
          </cell>
          <cell r="C757">
            <v>0</v>
          </cell>
        </row>
        <row r="758">
          <cell r="B758">
            <v>0.74199999999999999</v>
          </cell>
          <cell r="C758">
            <v>0</v>
          </cell>
        </row>
        <row r="759">
          <cell r="B759">
            <v>0.74299999999999999</v>
          </cell>
          <cell r="C759">
            <v>0</v>
          </cell>
        </row>
        <row r="760">
          <cell r="B760">
            <v>0.74399999999999999</v>
          </cell>
          <cell r="C760">
            <v>0</v>
          </cell>
        </row>
        <row r="761">
          <cell r="B761">
            <v>0.745</v>
          </cell>
          <cell r="C761">
            <v>0</v>
          </cell>
        </row>
        <row r="762">
          <cell r="B762">
            <v>0.746</v>
          </cell>
          <cell r="C762">
            <v>0</v>
          </cell>
        </row>
        <row r="763">
          <cell r="B763">
            <v>0.747</v>
          </cell>
          <cell r="C763">
            <v>0</v>
          </cell>
        </row>
        <row r="764">
          <cell r="B764">
            <v>0.748</v>
          </cell>
          <cell r="C764">
            <v>0</v>
          </cell>
        </row>
        <row r="765">
          <cell r="B765">
            <v>0.749</v>
          </cell>
          <cell r="C765">
            <v>0</v>
          </cell>
        </row>
        <row r="766">
          <cell r="B766">
            <v>0.75</v>
          </cell>
          <cell r="C766">
            <v>0</v>
          </cell>
        </row>
        <row r="767">
          <cell r="B767">
            <v>0.751</v>
          </cell>
          <cell r="C767">
            <v>0</v>
          </cell>
        </row>
        <row r="768">
          <cell r="B768">
            <v>0.752</v>
          </cell>
          <cell r="C768">
            <v>0</v>
          </cell>
        </row>
        <row r="769">
          <cell r="B769">
            <v>0.753</v>
          </cell>
          <cell r="C769">
            <v>0</v>
          </cell>
        </row>
        <row r="770">
          <cell r="B770">
            <v>0.754</v>
          </cell>
          <cell r="C770">
            <v>0</v>
          </cell>
        </row>
        <row r="771">
          <cell r="B771">
            <v>0.755</v>
          </cell>
          <cell r="C771">
            <v>0</v>
          </cell>
        </row>
        <row r="772">
          <cell r="B772">
            <v>0.75600000000000001</v>
          </cell>
          <cell r="C772">
            <v>0</v>
          </cell>
        </row>
        <row r="773">
          <cell r="B773">
            <v>0.75700000000000001</v>
          </cell>
          <cell r="C773">
            <v>0</v>
          </cell>
        </row>
        <row r="774">
          <cell r="B774">
            <v>0.75800000000000001</v>
          </cell>
          <cell r="C774">
            <v>0</v>
          </cell>
        </row>
        <row r="775">
          <cell r="B775">
            <v>0.75900000000000001</v>
          </cell>
          <cell r="C775">
            <v>0</v>
          </cell>
        </row>
        <row r="776">
          <cell r="B776">
            <v>0.76</v>
          </cell>
          <cell r="C776">
            <v>0</v>
          </cell>
        </row>
        <row r="777">
          <cell r="B777">
            <v>0.76100000000000001</v>
          </cell>
          <cell r="C777">
            <v>0</v>
          </cell>
        </row>
        <row r="778">
          <cell r="B778">
            <v>0.76200000000000001</v>
          </cell>
          <cell r="C778">
            <v>0</v>
          </cell>
        </row>
        <row r="779">
          <cell r="B779">
            <v>0.76300000000000001</v>
          </cell>
          <cell r="C779">
            <v>0</v>
          </cell>
        </row>
        <row r="780">
          <cell r="B780">
            <v>0.76400000000000001</v>
          </cell>
          <cell r="C780">
            <v>0</v>
          </cell>
        </row>
        <row r="781">
          <cell r="B781">
            <v>0.76500000000000001</v>
          </cell>
          <cell r="C781">
            <v>0</v>
          </cell>
        </row>
        <row r="782">
          <cell r="B782">
            <v>0.76600000000000001</v>
          </cell>
          <cell r="C782">
            <v>0</v>
          </cell>
        </row>
        <row r="783">
          <cell r="B783">
            <v>0.76700000000000002</v>
          </cell>
          <cell r="C783">
            <v>0</v>
          </cell>
        </row>
        <row r="784">
          <cell r="B784">
            <v>0.76800000000000002</v>
          </cell>
          <cell r="C784">
            <v>0</v>
          </cell>
        </row>
        <row r="785">
          <cell r="B785">
            <v>0.76900000000000002</v>
          </cell>
          <cell r="C785">
            <v>0</v>
          </cell>
        </row>
        <row r="786">
          <cell r="B786">
            <v>0.77</v>
          </cell>
          <cell r="C786">
            <v>0</v>
          </cell>
        </row>
        <row r="787">
          <cell r="B787">
            <v>0.77100000000000002</v>
          </cell>
          <cell r="C787">
            <v>0</v>
          </cell>
        </row>
        <row r="788">
          <cell r="B788">
            <v>0.77200000000000002</v>
          </cell>
          <cell r="C788">
            <v>0</v>
          </cell>
        </row>
        <row r="789">
          <cell r="B789">
            <v>0.77300000000000002</v>
          </cell>
          <cell r="C789">
            <v>0</v>
          </cell>
        </row>
        <row r="790">
          <cell r="B790">
            <v>0.77400000000000002</v>
          </cell>
          <cell r="C790">
            <v>0</v>
          </cell>
        </row>
        <row r="791">
          <cell r="B791">
            <v>0.77500000000000002</v>
          </cell>
          <cell r="C791">
            <v>0</v>
          </cell>
        </row>
        <row r="792">
          <cell r="B792">
            <v>0.77600000000000002</v>
          </cell>
          <cell r="C792">
            <v>0</v>
          </cell>
        </row>
        <row r="793">
          <cell r="B793">
            <v>0.77700000000000002</v>
          </cell>
          <cell r="C793">
            <v>0</v>
          </cell>
        </row>
        <row r="794">
          <cell r="B794">
            <v>0.77800000000000002</v>
          </cell>
          <cell r="C794">
            <v>0</v>
          </cell>
        </row>
        <row r="795">
          <cell r="B795">
            <v>0.77900000000000003</v>
          </cell>
          <cell r="C795">
            <v>0</v>
          </cell>
        </row>
        <row r="796">
          <cell r="B796">
            <v>0.78</v>
          </cell>
          <cell r="C796">
            <v>0</v>
          </cell>
        </row>
        <row r="797">
          <cell r="B797">
            <v>0.78100000000000003</v>
          </cell>
          <cell r="C797">
            <v>0</v>
          </cell>
        </row>
        <row r="798">
          <cell r="B798">
            <v>0.78200000000000003</v>
          </cell>
          <cell r="C798">
            <v>0</v>
          </cell>
        </row>
        <row r="799">
          <cell r="B799">
            <v>0.78300000000000003</v>
          </cell>
          <cell r="C799">
            <v>0</v>
          </cell>
        </row>
        <row r="800">
          <cell r="B800">
            <v>0.78400000000000003</v>
          </cell>
          <cell r="C800">
            <v>0</v>
          </cell>
        </row>
        <row r="801">
          <cell r="B801">
            <v>0.78500000000000003</v>
          </cell>
          <cell r="C801">
            <v>0</v>
          </cell>
        </row>
        <row r="802">
          <cell r="B802">
            <v>0.78600000000000003</v>
          </cell>
          <cell r="C802">
            <v>0</v>
          </cell>
        </row>
        <row r="803">
          <cell r="B803">
            <v>0.78700000000000003</v>
          </cell>
          <cell r="C803">
            <v>0</v>
          </cell>
        </row>
        <row r="804">
          <cell r="B804">
            <v>0.78800000000000003</v>
          </cell>
          <cell r="C804">
            <v>0</v>
          </cell>
        </row>
        <row r="805">
          <cell r="B805">
            <v>0.78900000000000003</v>
          </cell>
          <cell r="C805">
            <v>0</v>
          </cell>
        </row>
        <row r="806">
          <cell r="B806">
            <v>0.79</v>
          </cell>
          <cell r="C806">
            <v>0</v>
          </cell>
        </row>
        <row r="807">
          <cell r="B807">
            <v>0.79100000000000004</v>
          </cell>
          <cell r="C807">
            <v>0</v>
          </cell>
        </row>
        <row r="808">
          <cell r="B808">
            <v>0.79200000000000004</v>
          </cell>
          <cell r="C808">
            <v>0</v>
          </cell>
        </row>
        <row r="809">
          <cell r="B809">
            <v>0.79300000000000004</v>
          </cell>
          <cell r="C809">
            <v>0</v>
          </cell>
        </row>
        <row r="810">
          <cell r="B810">
            <v>0.79400000000000004</v>
          </cell>
          <cell r="C810">
            <v>0</v>
          </cell>
        </row>
        <row r="811">
          <cell r="B811">
            <v>0.79500000000000004</v>
          </cell>
          <cell r="C811">
            <v>0</v>
          </cell>
        </row>
        <row r="812">
          <cell r="B812">
            <v>0.79600000000000004</v>
          </cell>
          <cell r="C812">
            <v>0</v>
          </cell>
        </row>
        <row r="813">
          <cell r="B813">
            <v>0.79700000000000004</v>
          </cell>
          <cell r="C813">
            <v>0</v>
          </cell>
        </row>
        <row r="814">
          <cell r="B814">
            <v>0.79800000000000004</v>
          </cell>
          <cell r="C814">
            <v>0</v>
          </cell>
        </row>
        <row r="815">
          <cell r="B815">
            <v>0.79900000000000004</v>
          </cell>
          <cell r="C815">
            <v>0</v>
          </cell>
        </row>
        <row r="816">
          <cell r="B816">
            <v>0.8</v>
          </cell>
          <cell r="C816">
            <v>0</v>
          </cell>
        </row>
        <row r="817">
          <cell r="B817">
            <v>0.80100000000000005</v>
          </cell>
          <cell r="C817">
            <v>0</v>
          </cell>
        </row>
        <row r="818">
          <cell r="B818">
            <v>0.80200000000000005</v>
          </cell>
          <cell r="C818">
            <v>0</v>
          </cell>
        </row>
        <row r="819">
          <cell r="B819">
            <v>0.80300000000000005</v>
          </cell>
          <cell r="C819">
            <v>0</v>
          </cell>
        </row>
        <row r="820">
          <cell r="B820">
            <v>0.80400000000000005</v>
          </cell>
          <cell r="C820">
            <v>0</v>
          </cell>
        </row>
        <row r="821">
          <cell r="B821">
            <v>0.80500000000000005</v>
          </cell>
          <cell r="C821">
            <v>0</v>
          </cell>
        </row>
        <row r="822">
          <cell r="B822">
            <v>0.80600000000000005</v>
          </cell>
          <cell r="C822">
            <v>0</v>
          </cell>
        </row>
        <row r="823">
          <cell r="B823">
            <v>0.80700000000000005</v>
          </cell>
          <cell r="C823">
            <v>0</v>
          </cell>
        </row>
        <row r="824">
          <cell r="B824">
            <v>0.80800000000000005</v>
          </cell>
          <cell r="C824">
            <v>0</v>
          </cell>
        </row>
        <row r="825">
          <cell r="B825">
            <v>0.80900000000000005</v>
          </cell>
          <cell r="C825">
            <v>0</v>
          </cell>
        </row>
        <row r="826">
          <cell r="B826">
            <v>0.81</v>
          </cell>
          <cell r="C826">
            <v>0</v>
          </cell>
        </row>
        <row r="827">
          <cell r="B827">
            <v>0.81100000000000005</v>
          </cell>
          <cell r="C827">
            <v>0</v>
          </cell>
        </row>
        <row r="828">
          <cell r="B828">
            <v>0.81200000000000006</v>
          </cell>
          <cell r="C828">
            <v>0</v>
          </cell>
        </row>
        <row r="829">
          <cell r="B829">
            <v>0.81299999999999994</v>
          </cell>
          <cell r="C829">
            <v>0</v>
          </cell>
        </row>
        <row r="830">
          <cell r="B830">
            <v>0.81399999999999995</v>
          </cell>
          <cell r="C830">
            <v>0</v>
          </cell>
        </row>
        <row r="831">
          <cell r="B831">
            <v>0.81499999999999995</v>
          </cell>
          <cell r="C831">
            <v>0</v>
          </cell>
        </row>
        <row r="832">
          <cell r="B832">
            <v>0.81599999999999995</v>
          </cell>
          <cell r="C832">
            <v>0</v>
          </cell>
        </row>
        <row r="833">
          <cell r="B833">
            <v>0.81699999999999995</v>
          </cell>
          <cell r="C833">
            <v>0</v>
          </cell>
        </row>
        <row r="834">
          <cell r="B834">
            <v>0.81799999999999995</v>
          </cell>
          <cell r="C834">
            <v>0</v>
          </cell>
        </row>
        <row r="835">
          <cell r="B835">
            <v>0.81899999999999995</v>
          </cell>
          <cell r="C835">
            <v>0</v>
          </cell>
        </row>
        <row r="836">
          <cell r="B836">
            <v>0.82</v>
          </cell>
          <cell r="C836">
            <v>0</v>
          </cell>
        </row>
        <row r="837">
          <cell r="B837">
            <v>0.82099999999999995</v>
          </cell>
          <cell r="C837">
            <v>0</v>
          </cell>
        </row>
        <row r="838">
          <cell r="B838">
            <v>0.82199999999999995</v>
          </cell>
          <cell r="C838">
            <v>0</v>
          </cell>
        </row>
        <row r="839">
          <cell r="B839">
            <v>0.82299999999999995</v>
          </cell>
          <cell r="C839">
            <v>0</v>
          </cell>
        </row>
        <row r="840">
          <cell r="B840">
            <v>0.82399999999999995</v>
          </cell>
          <cell r="C840">
            <v>0</v>
          </cell>
        </row>
        <row r="841">
          <cell r="B841">
            <v>0.82499999999999996</v>
          </cell>
          <cell r="C841">
            <v>0</v>
          </cell>
        </row>
        <row r="842">
          <cell r="B842">
            <v>0.82599999999999996</v>
          </cell>
          <cell r="C842">
            <v>0</v>
          </cell>
        </row>
        <row r="843">
          <cell r="B843">
            <v>0.82699999999999996</v>
          </cell>
          <cell r="C843">
            <v>0</v>
          </cell>
        </row>
        <row r="844">
          <cell r="B844">
            <v>0.82799999999999996</v>
          </cell>
          <cell r="C844">
            <v>0</v>
          </cell>
        </row>
        <row r="845">
          <cell r="B845">
            <v>0.82899999999999996</v>
          </cell>
          <cell r="C845">
            <v>0</v>
          </cell>
        </row>
        <row r="846">
          <cell r="B846">
            <v>0.83</v>
          </cell>
          <cell r="C846">
            <v>0</v>
          </cell>
        </row>
        <row r="847">
          <cell r="B847">
            <v>0.83099999999999996</v>
          </cell>
          <cell r="C847">
            <v>0</v>
          </cell>
        </row>
        <row r="848">
          <cell r="B848">
            <v>0.83199999999999996</v>
          </cell>
          <cell r="C848">
            <v>0</v>
          </cell>
        </row>
        <row r="849">
          <cell r="B849">
            <v>0.83299999999999996</v>
          </cell>
          <cell r="C849">
            <v>0</v>
          </cell>
        </row>
        <row r="850">
          <cell r="B850">
            <v>0.83399999999999996</v>
          </cell>
          <cell r="C850">
            <v>0</v>
          </cell>
        </row>
        <row r="851">
          <cell r="B851">
            <v>0.83499999999999996</v>
          </cell>
          <cell r="C851">
            <v>0</v>
          </cell>
        </row>
        <row r="852">
          <cell r="B852">
            <v>0.83599999999999997</v>
          </cell>
          <cell r="C852">
            <v>0</v>
          </cell>
        </row>
        <row r="853">
          <cell r="B853">
            <v>0.83699999999999997</v>
          </cell>
          <cell r="C853">
            <v>0</v>
          </cell>
        </row>
        <row r="854">
          <cell r="B854">
            <v>0.83799999999999997</v>
          </cell>
          <cell r="C854">
            <v>0</v>
          </cell>
        </row>
        <row r="855">
          <cell r="B855">
            <v>0.83899999999999997</v>
          </cell>
          <cell r="C855">
            <v>0</v>
          </cell>
        </row>
        <row r="856">
          <cell r="B856">
            <v>0.84</v>
          </cell>
          <cell r="C856">
            <v>0</v>
          </cell>
        </row>
        <row r="857">
          <cell r="B857">
            <v>0.84099999999999997</v>
          </cell>
          <cell r="C857">
            <v>0</v>
          </cell>
        </row>
        <row r="858">
          <cell r="B858">
            <v>0.84199999999999997</v>
          </cell>
          <cell r="C858">
            <v>0</v>
          </cell>
        </row>
        <row r="859">
          <cell r="B859">
            <v>0.84299999999999997</v>
          </cell>
          <cell r="C859">
            <v>0</v>
          </cell>
        </row>
        <row r="860">
          <cell r="B860">
            <v>0.84399999999999997</v>
          </cell>
          <cell r="C860">
            <v>0</v>
          </cell>
        </row>
        <row r="861">
          <cell r="B861">
            <v>0.84499999999999997</v>
          </cell>
          <cell r="C861">
            <v>0</v>
          </cell>
        </row>
        <row r="862">
          <cell r="B862">
            <v>0.84599999999999997</v>
          </cell>
          <cell r="C862">
            <v>0</v>
          </cell>
        </row>
        <row r="863">
          <cell r="B863">
            <v>0.84699999999999998</v>
          </cell>
          <cell r="C863">
            <v>0</v>
          </cell>
        </row>
        <row r="864">
          <cell r="B864">
            <v>0.84799999999999998</v>
          </cell>
          <cell r="C864">
            <v>0</v>
          </cell>
        </row>
        <row r="865">
          <cell r="B865">
            <v>0.84899999999999998</v>
          </cell>
          <cell r="C865">
            <v>0</v>
          </cell>
        </row>
        <row r="866">
          <cell r="B866">
            <v>0.85</v>
          </cell>
          <cell r="C866">
            <v>0</v>
          </cell>
        </row>
        <row r="867">
          <cell r="B867">
            <v>0.85099999999999998</v>
          </cell>
          <cell r="C867">
            <v>0</v>
          </cell>
        </row>
        <row r="868">
          <cell r="B868">
            <v>0.85199999999999998</v>
          </cell>
          <cell r="C868">
            <v>0</v>
          </cell>
        </row>
        <row r="869">
          <cell r="B869">
            <v>0.85299999999999998</v>
          </cell>
          <cell r="C869">
            <v>0</v>
          </cell>
        </row>
        <row r="870">
          <cell r="B870">
            <v>0.85399999999999998</v>
          </cell>
          <cell r="C870">
            <v>0</v>
          </cell>
        </row>
        <row r="871">
          <cell r="B871">
            <v>0.85499999999999998</v>
          </cell>
          <cell r="C871">
            <v>0</v>
          </cell>
        </row>
        <row r="872">
          <cell r="B872">
            <v>0.85599999999999998</v>
          </cell>
          <cell r="C872">
            <v>0</v>
          </cell>
        </row>
        <row r="873">
          <cell r="B873">
            <v>0.85699999999999998</v>
          </cell>
          <cell r="C873">
            <v>0</v>
          </cell>
        </row>
        <row r="874">
          <cell r="B874">
            <v>0.85799999999999998</v>
          </cell>
          <cell r="C874">
            <v>0</v>
          </cell>
        </row>
        <row r="875">
          <cell r="B875">
            <v>0.85899999999999999</v>
          </cell>
          <cell r="C875">
            <v>0</v>
          </cell>
        </row>
        <row r="876">
          <cell r="B876">
            <v>0.86</v>
          </cell>
          <cell r="C876">
            <v>0</v>
          </cell>
        </row>
        <row r="877">
          <cell r="B877">
            <v>0.86099999999999999</v>
          </cell>
          <cell r="C877">
            <v>0</v>
          </cell>
        </row>
        <row r="878">
          <cell r="B878">
            <v>0.86199999999999999</v>
          </cell>
          <cell r="C878">
            <v>0</v>
          </cell>
        </row>
        <row r="879">
          <cell r="B879">
            <v>0.86299999999999999</v>
          </cell>
          <cell r="C879">
            <v>0</v>
          </cell>
        </row>
        <row r="880">
          <cell r="B880">
            <v>0.86399999999999999</v>
          </cell>
          <cell r="C880">
            <v>0</v>
          </cell>
        </row>
        <row r="881">
          <cell r="B881">
            <v>0.86499999999999999</v>
          </cell>
          <cell r="C881">
            <v>0</v>
          </cell>
        </row>
        <row r="882">
          <cell r="B882">
            <v>0.86599999999999999</v>
          </cell>
          <cell r="C882">
            <v>0</v>
          </cell>
        </row>
        <row r="883">
          <cell r="B883">
            <v>0.86699999999999999</v>
          </cell>
          <cell r="C883">
            <v>0</v>
          </cell>
        </row>
        <row r="884">
          <cell r="B884">
            <v>0.86799999999999999</v>
          </cell>
          <cell r="C884">
            <v>0</v>
          </cell>
        </row>
        <row r="885">
          <cell r="B885">
            <v>0.86899999999999999</v>
          </cell>
          <cell r="C885">
            <v>0</v>
          </cell>
        </row>
        <row r="886">
          <cell r="B886">
            <v>0.87</v>
          </cell>
          <cell r="C886">
            <v>0</v>
          </cell>
        </row>
        <row r="887">
          <cell r="B887">
            <v>0.871</v>
          </cell>
          <cell r="C887">
            <v>0</v>
          </cell>
        </row>
        <row r="888">
          <cell r="B888">
            <v>0.872</v>
          </cell>
          <cell r="C888">
            <v>0</v>
          </cell>
        </row>
        <row r="889">
          <cell r="B889">
            <v>0.873</v>
          </cell>
          <cell r="C889">
            <v>0</v>
          </cell>
        </row>
        <row r="890">
          <cell r="B890">
            <v>0.874</v>
          </cell>
          <cell r="C890">
            <v>0</v>
          </cell>
        </row>
        <row r="891">
          <cell r="B891">
            <v>0.875</v>
          </cell>
          <cell r="C891">
            <v>0</v>
          </cell>
        </row>
        <row r="892">
          <cell r="B892">
            <v>0.876</v>
          </cell>
          <cell r="C892">
            <v>0</v>
          </cell>
        </row>
        <row r="893">
          <cell r="B893">
            <v>0.877</v>
          </cell>
          <cell r="C893">
            <v>0</v>
          </cell>
        </row>
        <row r="894">
          <cell r="B894">
            <v>0.878</v>
          </cell>
          <cell r="C894">
            <v>0</v>
          </cell>
        </row>
        <row r="895">
          <cell r="B895">
            <v>0.879</v>
          </cell>
          <cell r="C895">
            <v>0</v>
          </cell>
        </row>
        <row r="896">
          <cell r="B896">
            <v>0.88</v>
          </cell>
          <cell r="C896">
            <v>0</v>
          </cell>
        </row>
        <row r="897">
          <cell r="B897">
            <v>0.88100000000000001</v>
          </cell>
          <cell r="C897">
            <v>0</v>
          </cell>
        </row>
        <row r="898">
          <cell r="B898">
            <v>0.88200000000000001</v>
          </cell>
          <cell r="C898">
            <v>0</v>
          </cell>
        </row>
        <row r="899">
          <cell r="B899">
            <v>0.88300000000000001</v>
          </cell>
          <cell r="C899">
            <v>0</v>
          </cell>
        </row>
        <row r="900">
          <cell r="B900">
            <v>0.88400000000000001</v>
          </cell>
          <cell r="C900">
            <v>0</v>
          </cell>
        </row>
        <row r="901">
          <cell r="B901">
            <v>0.88500000000000001</v>
          </cell>
          <cell r="C901">
            <v>0</v>
          </cell>
        </row>
        <row r="902">
          <cell r="B902">
            <v>0.88600000000000001</v>
          </cell>
          <cell r="C902">
            <v>0</v>
          </cell>
        </row>
        <row r="903">
          <cell r="B903">
            <v>0.88700000000000001</v>
          </cell>
          <cell r="C903">
            <v>0</v>
          </cell>
        </row>
        <row r="904">
          <cell r="B904">
            <v>0.88800000000000001</v>
          </cell>
          <cell r="C904">
            <v>0</v>
          </cell>
        </row>
        <row r="905">
          <cell r="B905">
            <v>0.88900000000000001</v>
          </cell>
          <cell r="C905">
            <v>0</v>
          </cell>
        </row>
        <row r="906">
          <cell r="B906">
            <v>0.89</v>
          </cell>
          <cell r="C906">
            <v>0</v>
          </cell>
        </row>
        <row r="907">
          <cell r="B907">
            <v>0.89100000000000001</v>
          </cell>
          <cell r="C907">
            <v>0</v>
          </cell>
        </row>
        <row r="908">
          <cell r="B908">
            <v>0.89200000000000002</v>
          </cell>
          <cell r="C908">
            <v>0</v>
          </cell>
        </row>
        <row r="909">
          <cell r="B909">
            <v>0.89300000000000002</v>
          </cell>
          <cell r="C909">
            <v>0</v>
          </cell>
        </row>
        <row r="910">
          <cell r="B910">
            <v>0.89400000000000002</v>
          </cell>
          <cell r="C910">
            <v>0</v>
          </cell>
        </row>
        <row r="911">
          <cell r="B911">
            <v>0.89500000000000002</v>
          </cell>
          <cell r="C911">
            <v>0</v>
          </cell>
        </row>
        <row r="912">
          <cell r="B912">
            <v>0.89600000000000002</v>
          </cell>
          <cell r="C912">
            <v>0</v>
          </cell>
        </row>
        <row r="913">
          <cell r="B913">
            <v>0.89700000000000002</v>
          </cell>
          <cell r="C913">
            <v>0</v>
          </cell>
        </row>
        <row r="914">
          <cell r="B914">
            <v>0.89800000000000002</v>
          </cell>
          <cell r="C914">
            <v>0</v>
          </cell>
        </row>
        <row r="915">
          <cell r="B915">
            <v>0.89900000000000002</v>
          </cell>
          <cell r="C915">
            <v>0</v>
          </cell>
        </row>
        <row r="916">
          <cell r="B916">
            <v>0.9</v>
          </cell>
          <cell r="C916">
            <v>0</v>
          </cell>
        </row>
        <row r="917">
          <cell r="B917">
            <v>0.90100000000000002</v>
          </cell>
          <cell r="C917">
            <v>0</v>
          </cell>
        </row>
        <row r="918">
          <cell r="B918">
            <v>0.90200000000000002</v>
          </cell>
          <cell r="C918">
            <v>0</v>
          </cell>
        </row>
        <row r="919">
          <cell r="B919">
            <v>0.90300000000000002</v>
          </cell>
          <cell r="C919">
            <v>0</v>
          </cell>
        </row>
        <row r="920">
          <cell r="B920">
            <v>0.90400000000000003</v>
          </cell>
          <cell r="C920">
            <v>0</v>
          </cell>
        </row>
        <row r="921">
          <cell r="B921">
            <v>0.90500000000000003</v>
          </cell>
          <cell r="C921">
            <v>0</v>
          </cell>
        </row>
        <row r="922">
          <cell r="B922">
            <v>0.90600000000000003</v>
          </cell>
          <cell r="C922">
            <v>0</v>
          </cell>
        </row>
        <row r="923">
          <cell r="B923">
            <v>0.90700000000000003</v>
          </cell>
          <cell r="C923">
            <v>0</v>
          </cell>
        </row>
        <row r="924">
          <cell r="B924">
            <v>0.90800000000000003</v>
          </cell>
          <cell r="C924">
            <v>0</v>
          </cell>
        </row>
        <row r="925">
          <cell r="B925">
            <v>0.90900000000000003</v>
          </cell>
          <cell r="C925">
            <v>0</v>
          </cell>
        </row>
        <row r="926">
          <cell r="B926">
            <v>0.91</v>
          </cell>
          <cell r="C926">
            <v>0</v>
          </cell>
        </row>
        <row r="927">
          <cell r="B927">
            <v>0.91100000000000003</v>
          </cell>
          <cell r="C927">
            <v>0</v>
          </cell>
        </row>
        <row r="928">
          <cell r="B928">
            <v>0.91200000000000003</v>
          </cell>
          <cell r="C928">
            <v>0</v>
          </cell>
        </row>
        <row r="929">
          <cell r="B929">
            <v>0.91300000000000003</v>
          </cell>
          <cell r="C929">
            <v>0</v>
          </cell>
        </row>
        <row r="930">
          <cell r="B930">
            <v>0.91400000000000003</v>
          </cell>
          <cell r="C930">
            <v>0</v>
          </cell>
        </row>
        <row r="931">
          <cell r="B931">
            <v>0.91500000000000004</v>
          </cell>
          <cell r="C931">
            <v>0</v>
          </cell>
        </row>
        <row r="932">
          <cell r="B932">
            <v>0.91600000000000004</v>
          </cell>
          <cell r="C932">
            <v>0</v>
          </cell>
        </row>
        <row r="933">
          <cell r="B933">
            <v>0.91700000000000004</v>
          </cell>
          <cell r="C933">
            <v>0</v>
          </cell>
        </row>
        <row r="934">
          <cell r="B934">
            <v>0.91800000000000004</v>
          </cell>
          <cell r="C934">
            <v>0</v>
          </cell>
        </row>
        <row r="935">
          <cell r="B935">
            <v>0.91900000000000004</v>
          </cell>
          <cell r="C935">
            <v>0</v>
          </cell>
        </row>
        <row r="936">
          <cell r="B936">
            <v>0.92</v>
          </cell>
          <cell r="C936">
            <v>0</v>
          </cell>
        </row>
        <row r="937">
          <cell r="B937">
            <v>0.92100000000000004</v>
          </cell>
          <cell r="C937">
            <v>0</v>
          </cell>
        </row>
        <row r="938">
          <cell r="B938">
            <v>0.92200000000000004</v>
          </cell>
          <cell r="C938">
            <v>0</v>
          </cell>
        </row>
        <row r="939">
          <cell r="B939">
            <v>0.92300000000000004</v>
          </cell>
          <cell r="C939">
            <v>0</v>
          </cell>
        </row>
        <row r="940">
          <cell r="B940">
            <v>0.92400000000000004</v>
          </cell>
          <cell r="C940">
            <v>0</v>
          </cell>
        </row>
        <row r="941">
          <cell r="B941">
            <v>0.92500000000000004</v>
          </cell>
          <cell r="C941">
            <v>0</v>
          </cell>
        </row>
        <row r="942">
          <cell r="B942">
            <v>0.92600000000000005</v>
          </cell>
          <cell r="C942">
            <v>0</v>
          </cell>
        </row>
        <row r="943">
          <cell r="B943">
            <v>0.92700000000000005</v>
          </cell>
          <cell r="C943">
            <v>0</v>
          </cell>
        </row>
        <row r="944">
          <cell r="B944">
            <v>0.92800000000000005</v>
          </cell>
          <cell r="C944">
            <v>0</v>
          </cell>
        </row>
        <row r="945">
          <cell r="B945">
            <v>0.92900000000000005</v>
          </cell>
          <cell r="C945">
            <v>0</v>
          </cell>
        </row>
        <row r="946">
          <cell r="B946">
            <v>0.93</v>
          </cell>
          <cell r="C946">
            <v>0</v>
          </cell>
        </row>
        <row r="947">
          <cell r="B947">
            <v>0.93100000000000005</v>
          </cell>
          <cell r="C947">
            <v>0</v>
          </cell>
        </row>
        <row r="948">
          <cell r="B948">
            <v>0.93200000000000005</v>
          </cell>
          <cell r="C948">
            <v>0</v>
          </cell>
        </row>
        <row r="949">
          <cell r="B949">
            <v>0.93300000000000005</v>
          </cell>
          <cell r="C949">
            <v>0</v>
          </cell>
        </row>
        <row r="950">
          <cell r="B950">
            <v>0.93400000000000005</v>
          </cell>
          <cell r="C950">
            <v>0</v>
          </cell>
        </row>
        <row r="951">
          <cell r="B951">
            <v>0.93500000000000005</v>
          </cell>
          <cell r="C951">
            <v>0</v>
          </cell>
        </row>
        <row r="952">
          <cell r="B952">
            <v>0.93600000000000005</v>
          </cell>
          <cell r="C952">
            <v>0</v>
          </cell>
        </row>
        <row r="953">
          <cell r="B953">
            <v>0.93700000000000006</v>
          </cell>
          <cell r="C953">
            <v>0</v>
          </cell>
        </row>
        <row r="954">
          <cell r="B954">
            <v>0.93799999999999994</v>
          </cell>
          <cell r="C954">
            <v>0</v>
          </cell>
        </row>
        <row r="955">
          <cell r="B955">
            <v>0.93899999999999995</v>
          </cell>
          <cell r="C955">
            <v>0</v>
          </cell>
        </row>
        <row r="956">
          <cell r="B956">
            <v>0.94</v>
          </cell>
          <cell r="C956">
            <v>0</v>
          </cell>
        </row>
        <row r="957">
          <cell r="B957">
            <v>0.94099999999999995</v>
          </cell>
          <cell r="C957">
            <v>0</v>
          </cell>
        </row>
        <row r="958">
          <cell r="B958">
            <v>0.94199999999999995</v>
          </cell>
          <cell r="C958">
            <v>0</v>
          </cell>
        </row>
        <row r="959">
          <cell r="B959">
            <v>0.94299999999999995</v>
          </cell>
          <cell r="C959">
            <v>0</v>
          </cell>
        </row>
        <row r="960">
          <cell r="B960">
            <v>0.94399999999999995</v>
          </cell>
          <cell r="C960">
            <v>0</v>
          </cell>
        </row>
        <row r="961">
          <cell r="B961">
            <v>0.94499999999999995</v>
          </cell>
          <cell r="C961">
            <v>0</v>
          </cell>
        </row>
        <row r="962">
          <cell r="B962">
            <v>0.94599999999999995</v>
          </cell>
          <cell r="C962">
            <v>0</v>
          </cell>
        </row>
        <row r="963">
          <cell r="B963">
            <v>0.94699999999999995</v>
          </cell>
          <cell r="C963">
            <v>0</v>
          </cell>
        </row>
        <row r="964">
          <cell r="B964">
            <v>0.94799999999999995</v>
          </cell>
          <cell r="C964">
            <v>0</v>
          </cell>
        </row>
        <row r="965">
          <cell r="B965">
            <v>0.94899999999999995</v>
          </cell>
          <cell r="C965">
            <v>0</v>
          </cell>
        </row>
        <row r="966">
          <cell r="B966">
            <v>0.95</v>
          </cell>
          <cell r="C966">
            <v>0</v>
          </cell>
        </row>
        <row r="967">
          <cell r="B967">
            <v>0.95099999999999996</v>
          </cell>
          <cell r="C967">
            <v>0</v>
          </cell>
        </row>
        <row r="968">
          <cell r="B968">
            <v>0.95199999999999996</v>
          </cell>
          <cell r="C968">
            <v>0</v>
          </cell>
        </row>
        <row r="969">
          <cell r="B969">
            <v>0.95299999999999996</v>
          </cell>
          <cell r="C969">
            <v>0</v>
          </cell>
        </row>
        <row r="970">
          <cell r="B970">
            <v>0.95399999999999996</v>
          </cell>
          <cell r="C970">
            <v>0</v>
          </cell>
        </row>
        <row r="971">
          <cell r="B971">
            <v>0.95499999999999996</v>
          </cell>
          <cell r="C971">
            <v>0</v>
          </cell>
        </row>
        <row r="972">
          <cell r="B972">
            <v>0.95599999999999996</v>
          </cell>
          <cell r="C972">
            <v>0</v>
          </cell>
        </row>
        <row r="973">
          <cell r="B973">
            <v>0.95699999999999996</v>
          </cell>
          <cell r="C973">
            <v>0</v>
          </cell>
        </row>
        <row r="974">
          <cell r="B974">
            <v>0.95799999999999996</v>
          </cell>
          <cell r="C974">
            <v>0</v>
          </cell>
        </row>
        <row r="975">
          <cell r="B975">
            <v>0.95899999999999996</v>
          </cell>
          <cell r="C975">
            <v>0</v>
          </cell>
        </row>
        <row r="976">
          <cell r="B976">
            <v>0.96</v>
          </cell>
          <cell r="C976">
            <v>0</v>
          </cell>
        </row>
        <row r="977">
          <cell r="B977">
            <v>0.96099999999999997</v>
          </cell>
          <cell r="C977">
            <v>0</v>
          </cell>
        </row>
        <row r="978">
          <cell r="B978">
            <v>0.96199999999999997</v>
          </cell>
          <cell r="C978">
            <v>0</v>
          </cell>
        </row>
        <row r="979">
          <cell r="B979">
            <v>0.96299999999999997</v>
          </cell>
          <cell r="C979">
            <v>0</v>
          </cell>
        </row>
        <row r="980">
          <cell r="B980">
            <v>0.96399999999999997</v>
          </cell>
          <cell r="C980">
            <v>0</v>
          </cell>
        </row>
        <row r="981">
          <cell r="B981">
            <v>0.96499999999999997</v>
          </cell>
          <cell r="C981">
            <v>0</v>
          </cell>
        </row>
        <row r="982">
          <cell r="B982">
            <v>0.96599999999999997</v>
          </cell>
          <cell r="C982">
            <v>0</v>
          </cell>
        </row>
        <row r="983">
          <cell r="B983">
            <v>0.96699999999999997</v>
          </cell>
          <cell r="C983">
            <v>0</v>
          </cell>
        </row>
        <row r="984">
          <cell r="B984">
            <v>0.96799999999999997</v>
          </cell>
          <cell r="C984">
            <v>0</v>
          </cell>
        </row>
        <row r="985">
          <cell r="B985">
            <v>0.96899999999999997</v>
          </cell>
          <cell r="C985">
            <v>0</v>
          </cell>
        </row>
        <row r="986">
          <cell r="B986">
            <v>0.97</v>
          </cell>
          <cell r="C986">
            <v>0</v>
          </cell>
        </row>
        <row r="987">
          <cell r="B987">
            <v>0.97099999999999997</v>
          </cell>
          <cell r="C987">
            <v>0</v>
          </cell>
        </row>
        <row r="988">
          <cell r="B988">
            <v>0.97199999999999998</v>
          </cell>
          <cell r="C988">
            <v>0</v>
          </cell>
        </row>
        <row r="989">
          <cell r="B989">
            <v>0.97299999999999998</v>
          </cell>
          <cell r="C989">
            <v>0</v>
          </cell>
        </row>
        <row r="990">
          <cell r="B990">
            <v>0.97399999999999998</v>
          </cell>
          <cell r="C990">
            <v>0</v>
          </cell>
        </row>
        <row r="991">
          <cell r="B991">
            <v>0.97499999999999998</v>
          </cell>
          <cell r="C991">
            <v>0</v>
          </cell>
        </row>
        <row r="992">
          <cell r="B992">
            <v>0.97599999999999998</v>
          </cell>
          <cell r="C992">
            <v>0</v>
          </cell>
        </row>
        <row r="993">
          <cell r="B993">
            <v>0.97699999999999998</v>
          </cell>
          <cell r="C993">
            <v>0</v>
          </cell>
        </row>
        <row r="994">
          <cell r="B994">
            <v>0.97799999999999998</v>
          </cell>
          <cell r="C994">
            <v>0</v>
          </cell>
        </row>
        <row r="995">
          <cell r="B995">
            <v>0.97899999999999998</v>
          </cell>
          <cell r="C995">
            <v>0</v>
          </cell>
        </row>
        <row r="996">
          <cell r="B996">
            <v>0.98</v>
          </cell>
          <cell r="C996">
            <v>0</v>
          </cell>
        </row>
        <row r="997">
          <cell r="B997">
            <v>0.98099999999999998</v>
          </cell>
          <cell r="C997">
            <v>0</v>
          </cell>
        </row>
        <row r="998">
          <cell r="B998">
            <v>0.98199999999999998</v>
          </cell>
          <cell r="C998">
            <v>0</v>
          </cell>
        </row>
        <row r="999">
          <cell r="B999">
            <v>0.98299999999999998</v>
          </cell>
          <cell r="C999">
            <v>0</v>
          </cell>
        </row>
        <row r="1000">
          <cell r="B1000">
            <v>0.98399999999999999</v>
          </cell>
          <cell r="C1000">
            <v>0</v>
          </cell>
        </row>
        <row r="1001">
          <cell r="B1001">
            <v>0.98499999999999999</v>
          </cell>
          <cell r="C1001">
            <v>0</v>
          </cell>
        </row>
        <row r="1002">
          <cell r="B1002">
            <v>0.98599999999999999</v>
          </cell>
          <cell r="C1002">
            <v>0</v>
          </cell>
        </row>
        <row r="1003">
          <cell r="B1003">
            <v>0.98699999999999999</v>
          </cell>
          <cell r="C1003">
            <v>0</v>
          </cell>
        </row>
        <row r="1004">
          <cell r="B1004">
            <v>0.98799999999999999</v>
          </cell>
          <cell r="C1004">
            <v>0</v>
          </cell>
        </row>
        <row r="1005">
          <cell r="B1005">
            <v>0.98899999999999999</v>
          </cell>
          <cell r="C1005">
            <v>0</v>
          </cell>
        </row>
        <row r="1006">
          <cell r="B1006">
            <v>0.99</v>
          </cell>
          <cell r="C1006">
            <v>0</v>
          </cell>
        </row>
        <row r="1007">
          <cell r="B1007">
            <v>0.99099999999999999</v>
          </cell>
          <cell r="C1007">
            <v>0</v>
          </cell>
        </row>
        <row r="1008">
          <cell r="B1008">
            <v>0.99199999999999999</v>
          </cell>
          <cell r="C1008">
            <v>0</v>
          </cell>
        </row>
        <row r="1009">
          <cell r="B1009">
            <v>0.99299999999999999</v>
          </cell>
          <cell r="C1009">
            <v>0</v>
          </cell>
        </row>
        <row r="1010">
          <cell r="B1010">
            <v>0.99399999999999999</v>
          </cell>
          <cell r="C1010">
            <v>0</v>
          </cell>
        </row>
        <row r="1011">
          <cell r="B1011">
            <v>0.995</v>
          </cell>
          <cell r="C1011">
            <v>0</v>
          </cell>
        </row>
        <row r="1012">
          <cell r="B1012">
            <v>0.996</v>
          </cell>
          <cell r="C1012">
            <v>0</v>
          </cell>
        </row>
      </sheetData>
      <sheetData sheetId="1"/>
      <sheetData sheetId="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603"/>
  <sheetViews>
    <sheetView tabSelected="1" zoomScaleNormal="100" zoomScaleSheetLayoutView="90" workbookViewId="0">
      <selection activeCell="D22" sqref="D22"/>
    </sheetView>
  </sheetViews>
  <sheetFormatPr baseColWidth="10" defaultRowHeight="12.75" x14ac:dyDescent="0.2"/>
  <cols>
    <col min="1" max="1" width="3.5703125" style="33" customWidth="1"/>
    <col min="2" max="2" width="3" style="33" customWidth="1"/>
    <col min="3" max="3" width="5.140625" style="33" customWidth="1"/>
    <col min="4" max="4" width="46.140625" style="33" customWidth="1"/>
    <col min="5" max="5" width="15" style="33" customWidth="1"/>
    <col min="6" max="6" width="14" style="33" customWidth="1"/>
    <col min="7" max="10" width="15.7109375" style="33" customWidth="1"/>
    <col min="11" max="11" width="11.42578125" style="1"/>
    <col min="12" max="12" width="13.7109375" style="1" bestFit="1" customWidth="1"/>
    <col min="13" max="257" width="11.42578125" style="1"/>
    <col min="258" max="258" width="12.140625" style="1" customWidth="1"/>
    <col min="259" max="259" width="33.140625" style="1" customWidth="1"/>
    <col min="260" max="260" width="13.7109375" style="1" customWidth="1"/>
    <col min="261" max="261" width="14.42578125" style="1" customWidth="1"/>
    <col min="262" max="262" width="14.140625" style="1" customWidth="1"/>
    <col min="263" max="263" width="14.28515625" style="1" customWidth="1"/>
    <col min="264" max="264" width="14.5703125" style="1" customWidth="1"/>
    <col min="265" max="265" width="14.28515625" style="1" customWidth="1"/>
    <col min="266" max="266" width="31.5703125" style="1" customWidth="1"/>
    <col min="267" max="513" width="11.42578125" style="1"/>
    <col min="514" max="514" width="12.140625" style="1" customWidth="1"/>
    <col min="515" max="515" width="33.140625" style="1" customWidth="1"/>
    <col min="516" max="516" width="13.7109375" style="1" customWidth="1"/>
    <col min="517" max="517" width="14.42578125" style="1" customWidth="1"/>
    <col min="518" max="518" width="14.140625" style="1" customWidth="1"/>
    <col min="519" max="519" width="14.28515625" style="1" customWidth="1"/>
    <col min="520" max="520" width="14.5703125" style="1" customWidth="1"/>
    <col min="521" max="521" width="14.28515625" style="1" customWidth="1"/>
    <col min="522" max="522" width="31.5703125" style="1" customWidth="1"/>
    <col min="523" max="769" width="11.42578125" style="1"/>
    <col min="770" max="770" width="12.140625" style="1" customWidth="1"/>
    <col min="771" max="771" width="33.140625" style="1" customWidth="1"/>
    <col min="772" max="772" width="13.7109375" style="1" customWidth="1"/>
    <col min="773" max="773" width="14.42578125" style="1" customWidth="1"/>
    <col min="774" max="774" width="14.140625" style="1" customWidth="1"/>
    <col min="775" max="775" width="14.28515625" style="1" customWidth="1"/>
    <col min="776" max="776" width="14.5703125" style="1" customWidth="1"/>
    <col min="777" max="777" width="14.28515625" style="1" customWidth="1"/>
    <col min="778" max="778" width="31.5703125" style="1" customWidth="1"/>
    <col min="779" max="1025" width="11.42578125" style="1"/>
    <col min="1026" max="1026" width="12.140625" style="1" customWidth="1"/>
    <col min="1027" max="1027" width="33.140625" style="1" customWidth="1"/>
    <col min="1028" max="1028" width="13.7109375" style="1" customWidth="1"/>
    <col min="1029" max="1029" width="14.42578125" style="1" customWidth="1"/>
    <col min="1030" max="1030" width="14.140625" style="1" customWidth="1"/>
    <col min="1031" max="1031" width="14.28515625" style="1" customWidth="1"/>
    <col min="1032" max="1032" width="14.5703125" style="1" customWidth="1"/>
    <col min="1033" max="1033" width="14.28515625" style="1" customWidth="1"/>
    <col min="1034" max="1034" width="31.5703125" style="1" customWidth="1"/>
    <col min="1035" max="1281" width="11.42578125" style="1"/>
    <col min="1282" max="1282" width="12.140625" style="1" customWidth="1"/>
    <col min="1283" max="1283" width="33.140625" style="1" customWidth="1"/>
    <col min="1284" max="1284" width="13.7109375" style="1" customWidth="1"/>
    <col min="1285" max="1285" width="14.42578125" style="1" customWidth="1"/>
    <col min="1286" max="1286" width="14.140625" style="1" customWidth="1"/>
    <col min="1287" max="1287" width="14.28515625" style="1" customWidth="1"/>
    <col min="1288" max="1288" width="14.5703125" style="1" customWidth="1"/>
    <col min="1289" max="1289" width="14.28515625" style="1" customWidth="1"/>
    <col min="1290" max="1290" width="31.5703125" style="1" customWidth="1"/>
    <col min="1291" max="1537" width="11.42578125" style="1"/>
    <col min="1538" max="1538" width="12.140625" style="1" customWidth="1"/>
    <col min="1539" max="1539" width="33.140625" style="1" customWidth="1"/>
    <col min="1540" max="1540" width="13.7109375" style="1" customWidth="1"/>
    <col min="1541" max="1541" width="14.42578125" style="1" customWidth="1"/>
    <col min="1542" max="1542" width="14.140625" style="1" customWidth="1"/>
    <col min="1543" max="1543" width="14.28515625" style="1" customWidth="1"/>
    <col min="1544" max="1544" width="14.5703125" style="1" customWidth="1"/>
    <col min="1545" max="1545" width="14.28515625" style="1" customWidth="1"/>
    <col min="1546" max="1546" width="31.5703125" style="1" customWidth="1"/>
    <col min="1547" max="1793" width="11.42578125" style="1"/>
    <col min="1794" max="1794" width="12.140625" style="1" customWidth="1"/>
    <col min="1795" max="1795" width="33.140625" style="1" customWidth="1"/>
    <col min="1796" max="1796" width="13.7109375" style="1" customWidth="1"/>
    <col min="1797" max="1797" width="14.42578125" style="1" customWidth="1"/>
    <col min="1798" max="1798" width="14.140625" style="1" customWidth="1"/>
    <col min="1799" max="1799" width="14.28515625" style="1" customWidth="1"/>
    <col min="1800" max="1800" width="14.5703125" style="1" customWidth="1"/>
    <col min="1801" max="1801" width="14.28515625" style="1" customWidth="1"/>
    <col min="1802" max="1802" width="31.5703125" style="1" customWidth="1"/>
    <col min="1803" max="2049" width="11.42578125" style="1"/>
    <col min="2050" max="2050" width="12.140625" style="1" customWidth="1"/>
    <col min="2051" max="2051" width="33.140625" style="1" customWidth="1"/>
    <col min="2052" max="2052" width="13.7109375" style="1" customWidth="1"/>
    <col min="2053" max="2053" width="14.42578125" style="1" customWidth="1"/>
    <col min="2054" max="2054" width="14.140625" style="1" customWidth="1"/>
    <col min="2055" max="2055" width="14.28515625" style="1" customWidth="1"/>
    <col min="2056" max="2056" width="14.5703125" style="1" customWidth="1"/>
    <col min="2057" max="2057" width="14.28515625" style="1" customWidth="1"/>
    <col min="2058" max="2058" width="31.5703125" style="1" customWidth="1"/>
    <col min="2059" max="2305" width="11.42578125" style="1"/>
    <col min="2306" max="2306" width="12.140625" style="1" customWidth="1"/>
    <col min="2307" max="2307" width="33.140625" style="1" customWidth="1"/>
    <col min="2308" max="2308" width="13.7109375" style="1" customWidth="1"/>
    <col min="2309" max="2309" width="14.42578125" style="1" customWidth="1"/>
    <col min="2310" max="2310" width="14.140625" style="1" customWidth="1"/>
    <col min="2311" max="2311" width="14.28515625" style="1" customWidth="1"/>
    <col min="2312" max="2312" width="14.5703125" style="1" customWidth="1"/>
    <col min="2313" max="2313" width="14.28515625" style="1" customWidth="1"/>
    <col min="2314" max="2314" width="31.5703125" style="1" customWidth="1"/>
    <col min="2315" max="2561" width="11.42578125" style="1"/>
    <col min="2562" max="2562" width="12.140625" style="1" customWidth="1"/>
    <col min="2563" max="2563" width="33.140625" style="1" customWidth="1"/>
    <col min="2564" max="2564" width="13.7109375" style="1" customWidth="1"/>
    <col min="2565" max="2565" width="14.42578125" style="1" customWidth="1"/>
    <col min="2566" max="2566" width="14.140625" style="1" customWidth="1"/>
    <col min="2567" max="2567" width="14.28515625" style="1" customWidth="1"/>
    <col min="2568" max="2568" width="14.5703125" style="1" customWidth="1"/>
    <col min="2569" max="2569" width="14.28515625" style="1" customWidth="1"/>
    <col min="2570" max="2570" width="31.5703125" style="1" customWidth="1"/>
    <col min="2571" max="2817" width="11.42578125" style="1"/>
    <col min="2818" max="2818" width="12.140625" style="1" customWidth="1"/>
    <col min="2819" max="2819" width="33.140625" style="1" customWidth="1"/>
    <col min="2820" max="2820" width="13.7109375" style="1" customWidth="1"/>
    <col min="2821" max="2821" width="14.42578125" style="1" customWidth="1"/>
    <col min="2822" max="2822" width="14.140625" style="1" customWidth="1"/>
    <col min="2823" max="2823" width="14.28515625" style="1" customWidth="1"/>
    <col min="2824" max="2824" width="14.5703125" style="1" customWidth="1"/>
    <col min="2825" max="2825" width="14.28515625" style="1" customWidth="1"/>
    <col min="2826" max="2826" width="31.5703125" style="1" customWidth="1"/>
    <col min="2827" max="3073" width="11.42578125" style="1"/>
    <col min="3074" max="3074" width="12.140625" style="1" customWidth="1"/>
    <col min="3075" max="3075" width="33.140625" style="1" customWidth="1"/>
    <col min="3076" max="3076" width="13.7109375" style="1" customWidth="1"/>
    <col min="3077" max="3077" width="14.42578125" style="1" customWidth="1"/>
    <col min="3078" max="3078" width="14.140625" style="1" customWidth="1"/>
    <col min="3079" max="3079" width="14.28515625" style="1" customWidth="1"/>
    <col min="3080" max="3080" width="14.5703125" style="1" customWidth="1"/>
    <col min="3081" max="3081" width="14.28515625" style="1" customWidth="1"/>
    <col min="3082" max="3082" width="31.5703125" style="1" customWidth="1"/>
    <col min="3083" max="3329" width="11.42578125" style="1"/>
    <col min="3330" max="3330" width="12.140625" style="1" customWidth="1"/>
    <col min="3331" max="3331" width="33.140625" style="1" customWidth="1"/>
    <col min="3332" max="3332" width="13.7109375" style="1" customWidth="1"/>
    <col min="3333" max="3333" width="14.42578125" style="1" customWidth="1"/>
    <col min="3334" max="3334" width="14.140625" style="1" customWidth="1"/>
    <col min="3335" max="3335" width="14.28515625" style="1" customWidth="1"/>
    <col min="3336" max="3336" width="14.5703125" style="1" customWidth="1"/>
    <col min="3337" max="3337" width="14.28515625" style="1" customWidth="1"/>
    <col min="3338" max="3338" width="31.5703125" style="1" customWidth="1"/>
    <col min="3339" max="3585" width="11.42578125" style="1"/>
    <col min="3586" max="3586" width="12.140625" style="1" customWidth="1"/>
    <col min="3587" max="3587" width="33.140625" style="1" customWidth="1"/>
    <col min="3588" max="3588" width="13.7109375" style="1" customWidth="1"/>
    <col min="3589" max="3589" width="14.42578125" style="1" customWidth="1"/>
    <col min="3590" max="3590" width="14.140625" style="1" customWidth="1"/>
    <col min="3591" max="3591" width="14.28515625" style="1" customWidth="1"/>
    <col min="3592" max="3592" width="14.5703125" style="1" customWidth="1"/>
    <col min="3593" max="3593" width="14.28515625" style="1" customWidth="1"/>
    <col min="3594" max="3594" width="31.5703125" style="1" customWidth="1"/>
    <col min="3595" max="3841" width="11.42578125" style="1"/>
    <col min="3842" max="3842" width="12.140625" style="1" customWidth="1"/>
    <col min="3843" max="3843" width="33.140625" style="1" customWidth="1"/>
    <col min="3844" max="3844" width="13.7109375" style="1" customWidth="1"/>
    <col min="3845" max="3845" width="14.42578125" style="1" customWidth="1"/>
    <col min="3846" max="3846" width="14.140625" style="1" customWidth="1"/>
    <col min="3847" max="3847" width="14.28515625" style="1" customWidth="1"/>
    <col min="3848" max="3848" width="14.5703125" style="1" customWidth="1"/>
    <col min="3849" max="3849" width="14.28515625" style="1" customWidth="1"/>
    <col min="3850" max="3850" width="31.5703125" style="1" customWidth="1"/>
    <col min="3851" max="4097" width="11.42578125" style="1"/>
    <col min="4098" max="4098" width="12.140625" style="1" customWidth="1"/>
    <col min="4099" max="4099" width="33.140625" style="1" customWidth="1"/>
    <col min="4100" max="4100" width="13.7109375" style="1" customWidth="1"/>
    <col min="4101" max="4101" width="14.42578125" style="1" customWidth="1"/>
    <col min="4102" max="4102" width="14.140625" style="1" customWidth="1"/>
    <col min="4103" max="4103" width="14.28515625" style="1" customWidth="1"/>
    <col min="4104" max="4104" width="14.5703125" style="1" customWidth="1"/>
    <col min="4105" max="4105" width="14.28515625" style="1" customWidth="1"/>
    <col min="4106" max="4106" width="31.5703125" style="1" customWidth="1"/>
    <col min="4107" max="4353" width="11.42578125" style="1"/>
    <col min="4354" max="4354" width="12.140625" style="1" customWidth="1"/>
    <col min="4355" max="4355" width="33.140625" style="1" customWidth="1"/>
    <col min="4356" max="4356" width="13.7109375" style="1" customWidth="1"/>
    <col min="4357" max="4357" width="14.42578125" style="1" customWidth="1"/>
    <col min="4358" max="4358" width="14.140625" style="1" customWidth="1"/>
    <col min="4359" max="4359" width="14.28515625" style="1" customWidth="1"/>
    <col min="4360" max="4360" width="14.5703125" style="1" customWidth="1"/>
    <col min="4361" max="4361" width="14.28515625" style="1" customWidth="1"/>
    <col min="4362" max="4362" width="31.5703125" style="1" customWidth="1"/>
    <col min="4363" max="4609" width="11.42578125" style="1"/>
    <col min="4610" max="4610" width="12.140625" style="1" customWidth="1"/>
    <col min="4611" max="4611" width="33.140625" style="1" customWidth="1"/>
    <col min="4612" max="4612" width="13.7109375" style="1" customWidth="1"/>
    <col min="4613" max="4613" width="14.42578125" style="1" customWidth="1"/>
    <col min="4614" max="4614" width="14.140625" style="1" customWidth="1"/>
    <col min="4615" max="4615" width="14.28515625" style="1" customWidth="1"/>
    <col min="4616" max="4616" width="14.5703125" style="1" customWidth="1"/>
    <col min="4617" max="4617" width="14.28515625" style="1" customWidth="1"/>
    <col min="4618" max="4618" width="31.5703125" style="1" customWidth="1"/>
    <col min="4619" max="4865" width="11.42578125" style="1"/>
    <col min="4866" max="4866" width="12.140625" style="1" customWidth="1"/>
    <col min="4867" max="4867" width="33.140625" style="1" customWidth="1"/>
    <col min="4868" max="4868" width="13.7109375" style="1" customWidth="1"/>
    <col min="4869" max="4869" width="14.42578125" style="1" customWidth="1"/>
    <col min="4870" max="4870" width="14.140625" style="1" customWidth="1"/>
    <col min="4871" max="4871" width="14.28515625" style="1" customWidth="1"/>
    <col min="4872" max="4872" width="14.5703125" style="1" customWidth="1"/>
    <col min="4873" max="4873" width="14.28515625" style="1" customWidth="1"/>
    <col min="4874" max="4874" width="31.5703125" style="1" customWidth="1"/>
    <col min="4875" max="5121" width="11.42578125" style="1"/>
    <col min="5122" max="5122" width="12.140625" style="1" customWidth="1"/>
    <col min="5123" max="5123" width="33.140625" style="1" customWidth="1"/>
    <col min="5124" max="5124" width="13.7109375" style="1" customWidth="1"/>
    <col min="5125" max="5125" width="14.42578125" style="1" customWidth="1"/>
    <col min="5126" max="5126" width="14.140625" style="1" customWidth="1"/>
    <col min="5127" max="5127" width="14.28515625" style="1" customWidth="1"/>
    <col min="5128" max="5128" width="14.5703125" style="1" customWidth="1"/>
    <col min="5129" max="5129" width="14.28515625" style="1" customWidth="1"/>
    <col min="5130" max="5130" width="31.5703125" style="1" customWidth="1"/>
    <col min="5131" max="5377" width="11.42578125" style="1"/>
    <col min="5378" max="5378" width="12.140625" style="1" customWidth="1"/>
    <col min="5379" max="5379" width="33.140625" style="1" customWidth="1"/>
    <col min="5380" max="5380" width="13.7109375" style="1" customWidth="1"/>
    <col min="5381" max="5381" width="14.42578125" style="1" customWidth="1"/>
    <col min="5382" max="5382" width="14.140625" style="1" customWidth="1"/>
    <col min="5383" max="5383" width="14.28515625" style="1" customWidth="1"/>
    <col min="5384" max="5384" width="14.5703125" style="1" customWidth="1"/>
    <col min="5385" max="5385" width="14.28515625" style="1" customWidth="1"/>
    <col min="5386" max="5386" width="31.5703125" style="1" customWidth="1"/>
    <col min="5387" max="5633" width="11.42578125" style="1"/>
    <col min="5634" max="5634" width="12.140625" style="1" customWidth="1"/>
    <col min="5635" max="5635" width="33.140625" style="1" customWidth="1"/>
    <col min="5636" max="5636" width="13.7109375" style="1" customWidth="1"/>
    <col min="5637" max="5637" width="14.42578125" style="1" customWidth="1"/>
    <col min="5638" max="5638" width="14.140625" style="1" customWidth="1"/>
    <col min="5639" max="5639" width="14.28515625" style="1" customWidth="1"/>
    <col min="5640" max="5640" width="14.5703125" style="1" customWidth="1"/>
    <col min="5641" max="5641" width="14.28515625" style="1" customWidth="1"/>
    <col min="5642" max="5642" width="31.5703125" style="1" customWidth="1"/>
    <col min="5643" max="5889" width="11.42578125" style="1"/>
    <col min="5890" max="5890" width="12.140625" style="1" customWidth="1"/>
    <col min="5891" max="5891" width="33.140625" style="1" customWidth="1"/>
    <col min="5892" max="5892" width="13.7109375" style="1" customWidth="1"/>
    <col min="5893" max="5893" width="14.42578125" style="1" customWidth="1"/>
    <col min="5894" max="5894" width="14.140625" style="1" customWidth="1"/>
    <col min="5895" max="5895" width="14.28515625" style="1" customWidth="1"/>
    <col min="5896" max="5896" width="14.5703125" style="1" customWidth="1"/>
    <col min="5897" max="5897" width="14.28515625" style="1" customWidth="1"/>
    <col min="5898" max="5898" width="31.5703125" style="1" customWidth="1"/>
    <col min="5899" max="6145" width="11.42578125" style="1"/>
    <col min="6146" max="6146" width="12.140625" style="1" customWidth="1"/>
    <col min="6147" max="6147" width="33.140625" style="1" customWidth="1"/>
    <col min="6148" max="6148" width="13.7109375" style="1" customWidth="1"/>
    <col min="6149" max="6149" width="14.42578125" style="1" customWidth="1"/>
    <col min="6150" max="6150" width="14.140625" style="1" customWidth="1"/>
    <col min="6151" max="6151" width="14.28515625" style="1" customWidth="1"/>
    <col min="6152" max="6152" width="14.5703125" style="1" customWidth="1"/>
    <col min="6153" max="6153" width="14.28515625" style="1" customWidth="1"/>
    <col min="6154" max="6154" width="31.5703125" style="1" customWidth="1"/>
    <col min="6155" max="6401" width="11.42578125" style="1"/>
    <col min="6402" max="6402" width="12.140625" style="1" customWidth="1"/>
    <col min="6403" max="6403" width="33.140625" style="1" customWidth="1"/>
    <col min="6404" max="6404" width="13.7109375" style="1" customWidth="1"/>
    <col min="6405" max="6405" width="14.42578125" style="1" customWidth="1"/>
    <col min="6406" max="6406" width="14.140625" style="1" customWidth="1"/>
    <col min="6407" max="6407" width="14.28515625" style="1" customWidth="1"/>
    <col min="6408" max="6408" width="14.5703125" style="1" customWidth="1"/>
    <col min="6409" max="6409" width="14.28515625" style="1" customWidth="1"/>
    <col min="6410" max="6410" width="31.5703125" style="1" customWidth="1"/>
    <col min="6411" max="6657" width="11.42578125" style="1"/>
    <col min="6658" max="6658" width="12.140625" style="1" customWidth="1"/>
    <col min="6659" max="6659" width="33.140625" style="1" customWidth="1"/>
    <col min="6660" max="6660" width="13.7109375" style="1" customWidth="1"/>
    <col min="6661" max="6661" width="14.42578125" style="1" customWidth="1"/>
    <col min="6662" max="6662" width="14.140625" style="1" customWidth="1"/>
    <col min="6663" max="6663" width="14.28515625" style="1" customWidth="1"/>
    <col min="6664" max="6664" width="14.5703125" style="1" customWidth="1"/>
    <col min="6665" max="6665" width="14.28515625" style="1" customWidth="1"/>
    <col min="6666" max="6666" width="31.5703125" style="1" customWidth="1"/>
    <col min="6667" max="6913" width="11.42578125" style="1"/>
    <col min="6914" max="6914" width="12.140625" style="1" customWidth="1"/>
    <col min="6915" max="6915" width="33.140625" style="1" customWidth="1"/>
    <col min="6916" max="6916" width="13.7109375" style="1" customWidth="1"/>
    <col min="6917" max="6917" width="14.42578125" style="1" customWidth="1"/>
    <col min="6918" max="6918" width="14.140625" style="1" customWidth="1"/>
    <col min="6919" max="6919" width="14.28515625" style="1" customWidth="1"/>
    <col min="6920" max="6920" width="14.5703125" style="1" customWidth="1"/>
    <col min="6921" max="6921" width="14.28515625" style="1" customWidth="1"/>
    <col min="6922" max="6922" width="31.5703125" style="1" customWidth="1"/>
    <col min="6923" max="7169" width="11.42578125" style="1"/>
    <col min="7170" max="7170" width="12.140625" style="1" customWidth="1"/>
    <col min="7171" max="7171" width="33.140625" style="1" customWidth="1"/>
    <col min="7172" max="7172" width="13.7109375" style="1" customWidth="1"/>
    <col min="7173" max="7173" width="14.42578125" style="1" customWidth="1"/>
    <col min="7174" max="7174" width="14.140625" style="1" customWidth="1"/>
    <col min="7175" max="7175" width="14.28515625" style="1" customWidth="1"/>
    <col min="7176" max="7176" width="14.5703125" style="1" customWidth="1"/>
    <col min="7177" max="7177" width="14.28515625" style="1" customWidth="1"/>
    <col min="7178" max="7178" width="31.5703125" style="1" customWidth="1"/>
    <col min="7179" max="7425" width="11.42578125" style="1"/>
    <col min="7426" max="7426" width="12.140625" style="1" customWidth="1"/>
    <col min="7427" max="7427" width="33.140625" style="1" customWidth="1"/>
    <col min="7428" max="7428" width="13.7109375" style="1" customWidth="1"/>
    <col min="7429" max="7429" width="14.42578125" style="1" customWidth="1"/>
    <col min="7430" max="7430" width="14.140625" style="1" customWidth="1"/>
    <col min="7431" max="7431" width="14.28515625" style="1" customWidth="1"/>
    <col min="7432" max="7432" width="14.5703125" style="1" customWidth="1"/>
    <col min="7433" max="7433" width="14.28515625" style="1" customWidth="1"/>
    <col min="7434" max="7434" width="31.5703125" style="1" customWidth="1"/>
    <col min="7435" max="7681" width="11.42578125" style="1"/>
    <col min="7682" max="7682" width="12.140625" style="1" customWidth="1"/>
    <col min="7683" max="7683" width="33.140625" style="1" customWidth="1"/>
    <col min="7684" max="7684" width="13.7109375" style="1" customWidth="1"/>
    <col min="7685" max="7685" width="14.42578125" style="1" customWidth="1"/>
    <col min="7686" max="7686" width="14.140625" style="1" customWidth="1"/>
    <col min="7687" max="7687" width="14.28515625" style="1" customWidth="1"/>
    <col min="7688" max="7688" width="14.5703125" style="1" customWidth="1"/>
    <col min="7689" max="7689" width="14.28515625" style="1" customWidth="1"/>
    <col min="7690" max="7690" width="31.5703125" style="1" customWidth="1"/>
    <col min="7691" max="7937" width="11.42578125" style="1"/>
    <col min="7938" max="7938" width="12.140625" style="1" customWidth="1"/>
    <col min="7939" max="7939" width="33.140625" style="1" customWidth="1"/>
    <col min="7940" max="7940" width="13.7109375" style="1" customWidth="1"/>
    <col min="7941" max="7941" width="14.42578125" style="1" customWidth="1"/>
    <col min="7942" max="7942" width="14.140625" style="1" customWidth="1"/>
    <col min="7943" max="7943" width="14.28515625" style="1" customWidth="1"/>
    <col min="7944" max="7944" width="14.5703125" style="1" customWidth="1"/>
    <col min="7945" max="7945" width="14.28515625" style="1" customWidth="1"/>
    <col min="7946" max="7946" width="31.5703125" style="1" customWidth="1"/>
    <col min="7947" max="8193" width="11.42578125" style="1"/>
    <col min="8194" max="8194" width="12.140625" style="1" customWidth="1"/>
    <col min="8195" max="8195" width="33.140625" style="1" customWidth="1"/>
    <col min="8196" max="8196" width="13.7109375" style="1" customWidth="1"/>
    <col min="8197" max="8197" width="14.42578125" style="1" customWidth="1"/>
    <col min="8198" max="8198" width="14.140625" style="1" customWidth="1"/>
    <col min="8199" max="8199" width="14.28515625" style="1" customWidth="1"/>
    <col min="8200" max="8200" width="14.5703125" style="1" customWidth="1"/>
    <col min="8201" max="8201" width="14.28515625" style="1" customWidth="1"/>
    <col min="8202" max="8202" width="31.5703125" style="1" customWidth="1"/>
    <col min="8203" max="8449" width="11.42578125" style="1"/>
    <col min="8450" max="8450" width="12.140625" style="1" customWidth="1"/>
    <col min="8451" max="8451" width="33.140625" style="1" customWidth="1"/>
    <col min="8452" max="8452" width="13.7109375" style="1" customWidth="1"/>
    <col min="8453" max="8453" width="14.42578125" style="1" customWidth="1"/>
    <col min="8454" max="8454" width="14.140625" style="1" customWidth="1"/>
    <col min="8455" max="8455" width="14.28515625" style="1" customWidth="1"/>
    <col min="8456" max="8456" width="14.5703125" style="1" customWidth="1"/>
    <col min="8457" max="8457" width="14.28515625" style="1" customWidth="1"/>
    <col min="8458" max="8458" width="31.5703125" style="1" customWidth="1"/>
    <col min="8459" max="8705" width="11.42578125" style="1"/>
    <col min="8706" max="8706" width="12.140625" style="1" customWidth="1"/>
    <col min="8707" max="8707" width="33.140625" style="1" customWidth="1"/>
    <col min="8708" max="8708" width="13.7109375" style="1" customWidth="1"/>
    <col min="8709" max="8709" width="14.42578125" style="1" customWidth="1"/>
    <col min="8710" max="8710" width="14.140625" style="1" customWidth="1"/>
    <col min="8711" max="8711" width="14.28515625" style="1" customWidth="1"/>
    <col min="8712" max="8712" width="14.5703125" style="1" customWidth="1"/>
    <col min="8713" max="8713" width="14.28515625" style="1" customWidth="1"/>
    <col min="8714" max="8714" width="31.5703125" style="1" customWidth="1"/>
    <col min="8715" max="8961" width="11.42578125" style="1"/>
    <col min="8962" max="8962" width="12.140625" style="1" customWidth="1"/>
    <col min="8963" max="8963" width="33.140625" style="1" customWidth="1"/>
    <col min="8964" max="8964" width="13.7109375" style="1" customWidth="1"/>
    <col min="8965" max="8965" width="14.42578125" style="1" customWidth="1"/>
    <col min="8966" max="8966" width="14.140625" style="1" customWidth="1"/>
    <col min="8967" max="8967" width="14.28515625" style="1" customWidth="1"/>
    <col min="8968" max="8968" width="14.5703125" style="1" customWidth="1"/>
    <col min="8969" max="8969" width="14.28515625" style="1" customWidth="1"/>
    <col min="8970" max="8970" width="31.5703125" style="1" customWidth="1"/>
    <col min="8971" max="9217" width="11.42578125" style="1"/>
    <col min="9218" max="9218" width="12.140625" style="1" customWidth="1"/>
    <col min="9219" max="9219" width="33.140625" style="1" customWidth="1"/>
    <col min="9220" max="9220" width="13.7109375" style="1" customWidth="1"/>
    <col min="9221" max="9221" width="14.42578125" style="1" customWidth="1"/>
    <col min="9222" max="9222" width="14.140625" style="1" customWidth="1"/>
    <col min="9223" max="9223" width="14.28515625" style="1" customWidth="1"/>
    <col min="9224" max="9224" width="14.5703125" style="1" customWidth="1"/>
    <col min="9225" max="9225" width="14.28515625" style="1" customWidth="1"/>
    <col min="9226" max="9226" width="31.5703125" style="1" customWidth="1"/>
    <col min="9227" max="9473" width="11.42578125" style="1"/>
    <col min="9474" max="9474" width="12.140625" style="1" customWidth="1"/>
    <col min="9475" max="9475" width="33.140625" style="1" customWidth="1"/>
    <col min="9476" max="9476" width="13.7109375" style="1" customWidth="1"/>
    <col min="9477" max="9477" width="14.42578125" style="1" customWidth="1"/>
    <col min="9478" max="9478" width="14.140625" style="1" customWidth="1"/>
    <col min="9479" max="9479" width="14.28515625" style="1" customWidth="1"/>
    <col min="9480" max="9480" width="14.5703125" style="1" customWidth="1"/>
    <col min="9481" max="9481" width="14.28515625" style="1" customWidth="1"/>
    <col min="9482" max="9482" width="31.5703125" style="1" customWidth="1"/>
    <col min="9483" max="9729" width="11.42578125" style="1"/>
    <col min="9730" max="9730" width="12.140625" style="1" customWidth="1"/>
    <col min="9731" max="9731" width="33.140625" style="1" customWidth="1"/>
    <col min="9732" max="9732" width="13.7109375" style="1" customWidth="1"/>
    <col min="9733" max="9733" width="14.42578125" style="1" customWidth="1"/>
    <col min="9734" max="9734" width="14.140625" style="1" customWidth="1"/>
    <col min="9735" max="9735" width="14.28515625" style="1" customWidth="1"/>
    <col min="9736" max="9736" width="14.5703125" style="1" customWidth="1"/>
    <col min="9737" max="9737" width="14.28515625" style="1" customWidth="1"/>
    <col min="9738" max="9738" width="31.5703125" style="1" customWidth="1"/>
    <col min="9739" max="9985" width="11.42578125" style="1"/>
    <col min="9986" max="9986" width="12.140625" style="1" customWidth="1"/>
    <col min="9987" max="9987" width="33.140625" style="1" customWidth="1"/>
    <col min="9988" max="9988" width="13.7109375" style="1" customWidth="1"/>
    <col min="9989" max="9989" width="14.42578125" style="1" customWidth="1"/>
    <col min="9990" max="9990" width="14.140625" style="1" customWidth="1"/>
    <col min="9991" max="9991" width="14.28515625" style="1" customWidth="1"/>
    <col min="9992" max="9992" width="14.5703125" style="1" customWidth="1"/>
    <col min="9993" max="9993" width="14.28515625" style="1" customWidth="1"/>
    <col min="9994" max="9994" width="31.5703125" style="1" customWidth="1"/>
    <col min="9995" max="10241" width="11.42578125" style="1"/>
    <col min="10242" max="10242" width="12.140625" style="1" customWidth="1"/>
    <col min="10243" max="10243" width="33.140625" style="1" customWidth="1"/>
    <col min="10244" max="10244" width="13.7109375" style="1" customWidth="1"/>
    <col min="10245" max="10245" width="14.42578125" style="1" customWidth="1"/>
    <col min="10246" max="10246" width="14.140625" style="1" customWidth="1"/>
    <col min="10247" max="10247" width="14.28515625" style="1" customWidth="1"/>
    <col min="10248" max="10248" width="14.5703125" style="1" customWidth="1"/>
    <col min="10249" max="10249" width="14.28515625" style="1" customWidth="1"/>
    <col min="10250" max="10250" width="31.5703125" style="1" customWidth="1"/>
    <col min="10251" max="10497" width="11.42578125" style="1"/>
    <col min="10498" max="10498" width="12.140625" style="1" customWidth="1"/>
    <col min="10499" max="10499" width="33.140625" style="1" customWidth="1"/>
    <col min="10500" max="10500" width="13.7109375" style="1" customWidth="1"/>
    <col min="10501" max="10501" width="14.42578125" style="1" customWidth="1"/>
    <col min="10502" max="10502" width="14.140625" style="1" customWidth="1"/>
    <col min="10503" max="10503" width="14.28515625" style="1" customWidth="1"/>
    <col min="10504" max="10504" width="14.5703125" style="1" customWidth="1"/>
    <col min="10505" max="10505" width="14.28515625" style="1" customWidth="1"/>
    <col min="10506" max="10506" width="31.5703125" style="1" customWidth="1"/>
    <col min="10507" max="10753" width="11.42578125" style="1"/>
    <col min="10754" max="10754" width="12.140625" style="1" customWidth="1"/>
    <col min="10755" max="10755" width="33.140625" style="1" customWidth="1"/>
    <col min="10756" max="10756" width="13.7109375" style="1" customWidth="1"/>
    <col min="10757" max="10757" width="14.42578125" style="1" customWidth="1"/>
    <col min="10758" max="10758" width="14.140625" style="1" customWidth="1"/>
    <col min="10759" max="10759" width="14.28515625" style="1" customWidth="1"/>
    <col min="10760" max="10760" width="14.5703125" style="1" customWidth="1"/>
    <col min="10761" max="10761" width="14.28515625" style="1" customWidth="1"/>
    <col min="10762" max="10762" width="31.5703125" style="1" customWidth="1"/>
    <col min="10763" max="11009" width="11.42578125" style="1"/>
    <col min="11010" max="11010" width="12.140625" style="1" customWidth="1"/>
    <col min="11011" max="11011" width="33.140625" style="1" customWidth="1"/>
    <col min="11012" max="11012" width="13.7109375" style="1" customWidth="1"/>
    <col min="11013" max="11013" width="14.42578125" style="1" customWidth="1"/>
    <col min="11014" max="11014" width="14.140625" style="1" customWidth="1"/>
    <col min="11015" max="11015" width="14.28515625" style="1" customWidth="1"/>
    <col min="11016" max="11016" width="14.5703125" style="1" customWidth="1"/>
    <col min="11017" max="11017" width="14.28515625" style="1" customWidth="1"/>
    <col min="11018" max="11018" width="31.5703125" style="1" customWidth="1"/>
    <col min="11019" max="11265" width="11.42578125" style="1"/>
    <col min="11266" max="11266" width="12.140625" style="1" customWidth="1"/>
    <col min="11267" max="11267" width="33.140625" style="1" customWidth="1"/>
    <col min="11268" max="11268" width="13.7109375" style="1" customWidth="1"/>
    <col min="11269" max="11269" width="14.42578125" style="1" customWidth="1"/>
    <col min="11270" max="11270" width="14.140625" style="1" customWidth="1"/>
    <col min="11271" max="11271" width="14.28515625" style="1" customWidth="1"/>
    <col min="11272" max="11272" width="14.5703125" style="1" customWidth="1"/>
    <col min="11273" max="11273" width="14.28515625" style="1" customWidth="1"/>
    <col min="11274" max="11274" width="31.5703125" style="1" customWidth="1"/>
    <col min="11275" max="11521" width="11.42578125" style="1"/>
    <col min="11522" max="11522" width="12.140625" style="1" customWidth="1"/>
    <col min="11523" max="11523" width="33.140625" style="1" customWidth="1"/>
    <col min="11524" max="11524" width="13.7109375" style="1" customWidth="1"/>
    <col min="11525" max="11525" width="14.42578125" style="1" customWidth="1"/>
    <col min="11526" max="11526" width="14.140625" style="1" customWidth="1"/>
    <col min="11527" max="11527" width="14.28515625" style="1" customWidth="1"/>
    <col min="11528" max="11528" width="14.5703125" style="1" customWidth="1"/>
    <col min="11529" max="11529" width="14.28515625" style="1" customWidth="1"/>
    <col min="11530" max="11530" width="31.5703125" style="1" customWidth="1"/>
    <col min="11531" max="11777" width="11.42578125" style="1"/>
    <col min="11778" max="11778" width="12.140625" style="1" customWidth="1"/>
    <col min="11779" max="11779" width="33.140625" style="1" customWidth="1"/>
    <col min="11780" max="11780" width="13.7109375" style="1" customWidth="1"/>
    <col min="11781" max="11781" width="14.42578125" style="1" customWidth="1"/>
    <col min="11782" max="11782" width="14.140625" style="1" customWidth="1"/>
    <col min="11783" max="11783" width="14.28515625" style="1" customWidth="1"/>
    <col min="11784" max="11784" width="14.5703125" style="1" customWidth="1"/>
    <col min="11785" max="11785" width="14.28515625" style="1" customWidth="1"/>
    <col min="11786" max="11786" width="31.5703125" style="1" customWidth="1"/>
    <col min="11787" max="12033" width="11.42578125" style="1"/>
    <col min="12034" max="12034" width="12.140625" style="1" customWidth="1"/>
    <col min="12035" max="12035" width="33.140625" style="1" customWidth="1"/>
    <col min="12036" max="12036" width="13.7109375" style="1" customWidth="1"/>
    <col min="12037" max="12037" width="14.42578125" style="1" customWidth="1"/>
    <col min="12038" max="12038" width="14.140625" style="1" customWidth="1"/>
    <col min="12039" max="12039" width="14.28515625" style="1" customWidth="1"/>
    <col min="12040" max="12040" width="14.5703125" style="1" customWidth="1"/>
    <col min="12041" max="12041" width="14.28515625" style="1" customWidth="1"/>
    <col min="12042" max="12042" width="31.5703125" style="1" customWidth="1"/>
    <col min="12043" max="12289" width="11.42578125" style="1"/>
    <col min="12290" max="12290" width="12.140625" style="1" customWidth="1"/>
    <col min="12291" max="12291" width="33.140625" style="1" customWidth="1"/>
    <col min="12292" max="12292" width="13.7109375" style="1" customWidth="1"/>
    <col min="12293" max="12293" width="14.42578125" style="1" customWidth="1"/>
    <col min="12294" max="12294" width="14.140625" style="1" customWidth="1"/>
    <col min="12295" max="12295" width="14.28515625" style="1" customWidth="1"/>
    <col min="12296" max="12296" width="14.5703125" style="1" customWidth="1"/>
    <col min="12297" max="12297" width="14.28515625" style="1" customWidth="1"/>
    <col min="12298" max="12298" width="31.5703125" style="1" customWidth="1"/>
    <col min="12299" max="12545" width="11.42578125" style="1"/>
    <col min="12546" max="12546" width="12.140625" style="1" customWidth="1"/>
    <col min="12547" max="12547" width="33.140625" style="1" customWidth="1"/>
    <col min="12548" max="12548" width="13.7109375" style="1" customWidth="1"/>
    <col min="12549" max="12549" width="14.42578125" style="1" customWidth="1"/>
    <col min="12550" max="12550" width="14.140625" style="1" customWidth="1"/>
    <col min="12551" max="12551" width="14.28515625" style="1" customWidth="1"/>
    <col min="12552" max="12552" width="14.5703125" style="1" customWidth="1"/>
    <col min="12553" max="12553" width="14.28515625" style="1" customWidth="1"/>
    <col min="12554" max="12554" width="31.5703125" style="1" customWidth="1"/>
    <col min="12555" max="12801" width="11.42578125" style="1"/>
    <col min="12802" max="12802" width="12.140625" style="1" customWidth="1"/>
    <col min="12803" max="12803" width="33.140625" style="1" customWidth="1"/>
    <col min="12804" max="12804" width="13.7109375" style="1" customWidth="1"/>
    <col min="12805" max="12805" width="14.42578125" style="1" customWidth="1"/>
    <col min="12806" max="12806" width="14.140625" style="1" customWidth="1"/>
    <col min="12807" max="12807" width="14.28515625" style="1" customWidth="1"/>
    <col min="12808" max="12808" width="14.5703125" style="1" customWidth="1"/>
    <col min="12809" max="12809" width="14.28515625" style="1" customWidth="1"/>
    <col min="12810" max="12810" width="31.5703125" style="1" customWidth="1"/>
    <col min="12811" max="13057" width="11.42578125" style="1"/>
    <col min="13058" max="13058" width="12.140625" style="1" customWidth="1"/>
    <col min="13059" max="13059" width="33.140625" style="1" customWidth="1"/>
    <col min="13060" max="13060" width="13.7109375" style="1" customWidth="1"/>
    <col min="13061" max="13061" width="14.42578125" style="1" customWidth="1"/>
    <col min="13062" max="13062" width="14.140625" style="1" customWidth="1"/>
    <col min="13063" max="13063" width="14.28515625" style="1" customWidth="1"/>
    <col min="13064" max="13064" width="14.5703125" style="1" customWidth="1"/>
    <col min="13065" max="13065" width="14.28515625" style="1" customWidth="1"/>
    <col min="13066" max="13066" width="31.5703125" style="1" customWidth="1"/>
    <col min="13067" max="13313" width="11.42578125" style="1"/>
    <col min="13314" max="13314" width="12.140625" style="1" customWidth="1"/>
    <col min="13315" max="13315" width="33.140625" style="1" customWidth="1"/>
    <col min="13316" max="13316" width="13.7109375" style="1" customWidth="1"/>
    <col min="13317" max="13317" width="14.42578125" style="1" customWidth="1"/>
    <col min="13318" max="13318" width="14.140625" style="1" customWidth="1"/>
    <col min="13319" max="13319" width="14.28515625" style="1" customWidth="1"/>
    <col min="13320" max="13320" width="14.5703125" style="1" customWidth="1"/>
    <col min="13321" max="13321" width="14.28515625" style="1" customWidth="1"/>
    <col min="13322" max="13322" width="31.5703125" style="1" customWidth="1"/>
    <col min="13323" max="13569" width="11.42578125" style="1"/>
    <col min="13570" max="13570" width="12.140625" style="1" customWidth="1"/>
    <col min="13571" max="13571" width="33.140625" style="1" customWidth="1"/>
    <col min="13572" max="13572" width="13.7109375" style="1" customWidth="1"/>
    <col min="13573" max="13573" width="14.42578125" style="1" customWidth="1"/>
    <col min="13574" max="13574" width="14.140625" style="1" customWidth="1"/>
    <col min="13575" max="13575" width="14.28515625" style="1" customWidth="1"/>
    <col min="13576" max="13576" width="14.5703125" style="1" customWidth="1"/>
    <col min="13577" max="13577" width="14.28515625" style="1" customWidth="1"/>
    <col min="13578" max="13578" width="31.5703125" style="1" customWidth="1"/>
    <col min="13579" max="13825" width="11.42578125" style="1"/>
    <col min="13826" max="13826" width="12.140625" style="1" customWidth="1"/>
    <col min="13827" max="13827" width="33.140625" style="1" customWidth="1"/>
    <col min="13828" max="13828" width="13.7109375" style="1" customWidth="1"/>
    <col min="13829" max="13829" width="14.42578125" style="1" customWidth="1"/>
    <col min="13830" max="13830" width="14.140625" style="1" customWidth="1"/>
    <col min="13831" max="13831" width="14.28515625" style="1" customWidth="1"/>
    <col min="13832" max="13832" width="14.5703125" style="1" customWidth="1"/>
    <col min="13833" max="13833" width="14.28515625" style="1" customWidth="1"/>
    <col min="13834" max="13834" width="31.5703125" style="1" customWidth="1"/>
    <col min="13835" max="14081" width="11.42578125" style="1"/>
    <col min="14082" max="14082" width="12.140625" style="1" customWidth="1"/>
    <col min="14083" max="14083" width="33.140625" style="1" customWidth="1"/>
    <col min="14084" max="14084" width="13.7109375" style="1" customWidth="1"/>
    <col min="14085" max="14085" width="14.42578125" style="1" customWidth="1"/>
    <col min="14086" max="14086" width="14.140625" style="1" customWidth="1"/>
    <col min="14087" max="14087" width="14.28515625" style="1" customWidth="1"/>
    <col min="14088" max="14088" width="14.5703125" style="1" customWidth="1"/>
    <col min="14089" max="14089" width="14.28515625" style="1" customWidth="1"/>
    <col min="14090" max="14090" width="31.5703125" style="1" customWidth="1"/>
    <col min="14091" max="14337" width="11.42578125" style="1"/>
    <col min="14338" max="14338" width="12.140625" style="1" customWidth="1"/>
    <col min="14339" max="14339" width="33.140625" style="1" customWidth="1"/>
    <col min="14340" max="14340" width="13.7109375" style="1" customWidth="1"/>
    <col min="14341" max="14341" width="14.42578125" style="1" customWidth="1"/>
    <col min="14342" max="14342" width="14.140625" style="1" customWidth="1"/>
    <col min="14343" max="14343" width="14.28515625" style="1" customWidth="1"/>
    <col min="14344" max="14344" width="14.5703125" style="1" customWidth="1"/>
    <col min="14345" max="14345" width="14.28515625" style="1" customWidth="1"/>
    <col min="14346" max="14346" width="31.5703125" style="1" customWidth="1"/>
    <col min="14347" max="14593" width="11.42578125" style="1"/>
    <col min="14594" max="14594" width="12.140625" style="1" customWidth="1"/>
    <col min="14595" max="14595" width="33.140625" style="1" customWidth="1"/>
    <col min="14596" max="14596" width="13.7109375" style="1" customWidth="1"/>
    <col min="14597" max="14597" width="14.42578125" style="1" customWidth="1"/>
    <col min="14598" max="14598" width="14.140625" style="1" customWidth="1"/>
    <col min="14599" max="14599" width="14.28515625" style="1" customWidth="1"/>
    <col min="14600" max="14600" width="14.5703125" style="1" customWidth="1"/>
    <col min="14601" max="14601" width="14.28515625" style="1" customWidth="1"/>
    <col min="14602" max="14602" width="31.5703125" style="1" customWidth="1"/>
    <col min="14603" max="14849" width="11.42578125" style="1"/>
    <col min="14850" max="14850" width="12.140625" style="1" customWidth="1"/>
    <col min="14851" max="14851" width="33.140625" style="1" customWidth="1"/>
    <col min="14852" max="14852" width="13.7109375" style="1" customWidth="1"/>
    <col min="14853" max="14853" width="14.42578125" style="1" customWidth="1"/>
    <col min="14854" max="14854" width="14.140625" style="1" customWidth="1"/>
    <col min="14855" max="14855" width="14.28515625" style="1" customWidth="1"/>
    <col min="14856" max="14856" width="14.5703125" style="1" customWidth="1"/>
    <col min="14857" max="14857" width="14.28515625" style="1" customWidth="1"/>
    <col min="14858" max="14858" width="31.5703125" style="1" customWidth="1"/>
    <col min="14859" max="15105" width="11.42578125" style="1"/>
    <col min="15106" max="15106" width="12.140625" style="1" customWidth="1"/>
    <col min="15107" max="15107" width="33.140625" style="1" customWidth="1"/>
    <col min="15108" max="15108" width="13.7109375" style="1" customWidth="1"/>
    <col min="15109" max="15109" width="14.42578125" style="1" customWidth="1"/>
    <col min="15110" max="15110" width="14.140625" style="1" customWidth="1"/>
    <col min="15111" max="15111" width="14.28515625" style="1" customWidth="1"/>
    <col min="15112" max="15112" width="14.5703125" style="1" customWidth="1"/>
    <col min="15113" max="15113" width="14.28515625" style="1" customWidth="1"/>
    <col min="15114" max="15114" width="31.5703125" style="1" customWidth="1"/>
    <col min="15115" max="15361" width="11.42578125" style="1"/>
    <col min="15362" max="15362" width="12.140625" style="1" customWidth="1"/>
    <col min="15363" max="15363" width="33.140625" style="1" customWidth="1"/>
    <col min="15364" max="15364" width="13.7109375" style="1" customWidth="1"/>
    <col min="15365" max="15365" width="14.42578125" style="1" customWidth="1"/>
    <col min="15366" max="15366" width="14.140625" style="1" customWidth="1"/>
    <col min="15367" max="15367" width="14.28515625" style="1" customWidth="1"/>
    <col min="15368" max="15368" width="14.5703125" style="1" customWidth="1"/>
    <col min="15369" max="15369" width="14.28515625" style="1" customWidth="1"/>
    <col min="15370" max="15370" width="31.5703125" style="1" customWidth="1"/>
    <col min="15371" max="15617" width="11.42578125" style="1"/>
    <col min="15618" max="15618" width="12.140625" style="1" customWidth="1"/>
    <col min="15619" max="15619" width="33.140625" style="1" customWidth="1"/>
    <col min="15620" max="15620" width="13.7109375" style="1" customWidth="1"/>
    <col min="15621" max="15621" width="14.42578125" style="1" customWidth="1"/>
    <col min="15622" max="15622" width="14.140625" style="1" customWidth="1"/>
    <col min="15623" max="15623" width="14.28515625" style="1" customWidth="1"/>
    <col min="15624" max="15624" width="14.5703125" style="1" customWidth="1"/>
    <col min="15625" max="15625" width="14.28515625" style="1" customWidth="1"/>
    <col min="15626" max="15626" width="31.5703125" style="1" customWidth="1"/>
    <col min="15627" max="15873" width="11.42578125" style="1"/>
    <col min="15874" max="15874" width="12.140625" style="1" customWidth="1"/>
    <col min="15875" max="15875" width="33.140625" style="1" customWidth="1"/>
    <col min="15876" max="15876" width="13.7109375" style="1" customWidth="1"/>
    <col min="15877" max="15877" width="14.42578125" style="1" customWidth="1"/>
    <col min="15878" max="15878" width="14.140625" style="1" customWidth="1"/>
    <col min="15879" max="15879" width="14.28515625" style="1" customWidth="1"/>
    <col min="15880" max="15880" width="14.5703125" style="1" customWidth="1"/>
    <col min="15881" max="15881" width="14.28515625" style="1" customWidth="1"/>
    <col min="15882" max="15882" width="31.5703125" style="1" customWidth="1"/>
    <col min="15883" max="16129" width="11.42578125" style="1"/>
    <col min="16130" max="16130" width="12.140625" style="1" customWidth="1"/>
    <col min="16131" max="16131" width="33.140625" style="1" customWidth="1"/>
    <col min="16132" max="16132" width="13.7109375" style="1" customWidth="1"/>
    <col min="16133" max="16133" width="14.42578125" style="1" customWidth="1"/>
    <col min="16134" max="16134" width="14.140625" style="1" customWidth="1"/>
    <col min="16135" max="16135" width="14.28515625" style="1" customWidth="1"/>
    <col min="16136" max="16136" width="14.5703125" style="1" customWidth="1"/>
    <col min="16137" max="16137" width="14.28515625" style="1" customWidth="1"/>
    <col min="16138" max="16138" width="31.5703125" style="1" customWidth="1"/>
    <col min="16139" max="16384" width="11.42578125" style="1"/>
  </cols>
  <sheetData>
    <row r="1" spans="1:10" ht="23.25" customHeight="1" x14ac:dyDescent="0.2">
      <c r="A1" s="65"/>
      <c r="B1" s="66"/>
      <c r="C1" s="66"/>
      <c r="D1" s="67"/>
      <c r="E1" s="68"/>
      <c r="F1" s="80"/>
      <c r="G1" s="68"/>
      <c r="H1" s="68"/>
      <c r="I1" s="68"/>
      <c r="J1" s="90" t="s">
        <v>513</v>
      </c>
    </row>
    <row r="2" spans="1:10" ht="16.5" customHeight="1" x14ac:dyDescent="0.2">
      <c r="A2" s="114" t="s">
        <v>499</v>
      </c>
      <c r="B2" s="114"/>
      <c r="C2" s="114"/>
      <c r="D2" s="114"/>
      <c r="E2" s="114"/>
      <c r="F2" s="114"/>
      <c r="G2" s="114"/>
      <c r="H2" s="114"/>
      <c r="I2" s="114"/>
      <c r="J2" s="114"/>
    </row>
    <row r="3" spans="1:10" s="2" customFormat="1" ht="17.25" customHeight="1" x14ac:dyDescent="0.2">
      <c r="A3" s="115" t="s">
        <v>493</v>
      </c>
      <c r="B3" s="115"/>
      <c r="C3" s="115"/>
      <c r="D3" s="115"/>
      <c r="E3" s="115"/>
      <c r="F3" s="115"/>
      <c r="G3" s="115"/>
      <c r="H3" s="115"/>
      <c r="I3" s="115"/>
      <c r="J3" s="115"/>
    </row>
    <row r="4" spans="1:10" s="2" customFormat="1" ht="17.25" customHeight="1" x14ac:dyDescent="0.2">
      <c r="A4" s="115" t="s">
        <v>500</v>
      </c>
      <c r="B4" s="115"/>
      <c r="C4" s="115"/>
      <c r="D4" s="115"/>
      <c r="E4" s="115"/>
      <c r="F4" s="115"/>
      <c r="G4" s="115"/>
      <c r="H4" s="115"/>
      <c r="I4" s="115"/>
      <c r="J4" s="115"/>
    </row>
    <row r="5" spans="1:10" s="2" customFormat="1" ht="17.25" customHeight="1" x14ac:dyDescent="0.2">
      <c r="A5" s="115" t="s">
        <v>502</v>
      </c>
      <c r="B5" s="115"/>
      <c r="C5" s="115"/>
      <c r="D5" s="115"/>
      <c r="E5" s="115"/>
      <c r="F5" s="115"/>
      <c r="G5" s="115"/>
      <c r="H5" s="115"/>
      <c r="I5" s="115"/>
      <c r="J5" s="115"/>
    </row>
    <row r="6" spans="1:10" ht="18.75" customHeight="1" x14ac:dyDescent="0.2">
      <c r="A6" s="116" t="s">
        <v>514</v>
      </c>
      <c r="B6" s="116"/>
      <c r="C6" s="116"/>
      <c r="D6" s="116"/>
      <c r="E6" s="116"/>
      <c r="F6" s="116"/>
      <c r="G6" s="116"/>
      <c r="H6" s="116"/>
      <c r="I6" s="116"/>
      <c r="J6" s="116"/>
    </row>
    <row r="7" spans="1:10" ht="18.75" customHeight="1" x14ac:dyDescent="0.2">
      <c r="A7" s="117" t="s">
        <v>333</v>
      </c>
      <c r="B7" s="117"/>
      <c r="C7" s="117"/>
      <c r="D7" s="117"/>
      <c r="E7" s="117"/>
      <c r="F7" s="117"/>
      <c r="G7" s="117"/>
      <c r="H7" s="117"/>
      <c r="I7" s="117"/>
      <c r="J7" s="117"/>
    </row>
    <row r="8" spans="1:10" ht="18.75" customHeight="1" x14ac:dyDescent="0.2">
      <c r="A8" s="118" t="s">
        <v>334</v>
      </c>
      <c r="B8" s="118" t="s">
        <v>0</v>
      </c>
      <c r="C8" s="118" t="s">
        <v>335</v>
      </c>
      <c r="D8" s="124" t="s">
        <v>336</v>
      </c>
      <c r="E8" s="121" t="s">
        <v>498</v>
      </c>
      <c r="F8" s="122"/>
      <c r="G8" s="122"/>
      <c r="H8" s="122"/>
      <c r="I8" s="123"/>
      <c r="J8" s="119" t="s">
        <v>492</v>
      </c>
    </row>
    <row r="9" spans="1:10" ht="30" customHeight="1" x14ac:dyDescent="0.2">
      <c r="A9" s="118"/>
      <c r="B9" s="118"/>
      <c r="C9" s="118"/>
      <c r="D9" s="124"/>
      <c r="E9" s="81" t="s">
        <v>1</v>
      </c>
      <c r="F9" s="81" t="s">
        <v>489</v>
      </c>
      <c r="G9" s="81" t="s">
        <v>2</v>
      </c>
      <c r="H9" s="84" t="s">
        <v>490</v>
      </c>
      <c r="I9" s="84" t="s">
        <v>491</v>
      </c>
      <c r="J9" s="120"/>
    </row>
    <row r="10" spans="1:10" ht="20.25" customHeight="1" x14ac:dyDescent="0.2">
      <c r="A10" s="118"/>
      <c r="B10" s="118"/>
      <c r="C10" s="118"/>
      <c r="D10" s="124"/>
      <c r="E10" s="83">
        <v>1</v>
      </c>
      <c r="F10" s="83">
        <v>2</v>
      </c>
      <c r="G10" s="83" t="s">
        <v>494</v>
      </c>
      <c r="H10" s="82">
        <v>4</v>
      </c>
      <c r="I10" s="82">
        <v>5</v>
      </c>
      <c r="J10" s="83" t="s">
        <v>495</v>
      </c>
    </row>
    <row r="11" spans="1:10" x14ac:dyDescent="0.2">
      <c r="A11" s="111" t="s">
        <v>3</v>
      </c>
      <c r="B11" s="112"/>
      <c r="C11" s="112"/>
      <c r="D11" s="113"/>
      <c r="E11" s="53">
        <v>39906313.75</v>
      </c>
      <c r="F11" s="53">
        <v>0</v>
      </c>
      <c r="G11" s="53">
        <v>39906313.75</v>
      </c>
      <c r="H11" s="53">
        <v>16488407.1</v>
      </c>
      <c r="I11" s="53">
        <v>16488407.1</v>
      </c>
      <c r="J11" s="53">
        <v>23417906.649999999</v>
      </c>
    </row>
    <row r="12" spans="1:10" x14ac:dyDescent="0.2">
      <c r="A12" s="5"/>
      <c r="B12" s="103" t="s">
        <v>4</v>
      </c>
      <c r="C12" s="103"/>
      <c r="D12" s="110"/>
      <c r="E12" s="12">
        <v>38226118.799999997</v>
      </c>
      <c r="F12" s="12">
        <v>0</v>
      </c>
      <c r="G12" s="12">
        <v>38226118.799999997</v>
      </c>
      <c r="H12" s="12">
        <v>16488407.1</v>
      </c>
      <c r="I12" s="12">
        <v>16488407.1</v>
      </c>
      <c r="J12" s="53">
        <v>21737711.699999996</v>
      </c>
    </row>
    <row r="13" spans="1:10" x14ac:dyDescent="0.2">
      <c r="A13" s="5"/>
      <c r="B13" s="6"/>
      <c r="C13" s="54" t="s">
        <v>5</v>
      </c>
      <c r="D13" s="19"/>
      <c r="E13" s="12">
        <v>38226118.799999997</v>
      </c>
      <c r="F13" s="12">
        <v>0</v>
      </c>
      <c r="G13" s="12">
        <v>38226118.799999997</v>
      </c>
      <c r="H13" s="12">
        <v>16488407.1</v>
      </c>
      <c r="I13" s="12">
        <v>16488407.1</v>
      </c>
      <c r="J13" s="53">
        <v>21737711.699999996</v>
      </c>
    </row>
    <row r="14" spans="1:10" x14ac:dyDescent="0.2">
      <c r="A14" s="5"/>
      <c r="B14" s="6"/>
      <c r="C14" s="6"/>
      <c r="D14" s="7" t="s">
        <v>246</v>
      </c>
      <c r="E14" s="8">
        <v>0</v>
      </c>
      <c r="F14" s="8">
        <v>0</v>
      </c>
      <c r="G14" s="8">
        <v>0</v>
      </c>
      <c r="H14" s="8">
        <v>0</v>
      </c>
      <c r="I14" s="8">
        <v>0</v>
      </c>
      <c r="J14" s="53">
        <v>0</v>
      </c>
    </row>
    <row r="15" spans="1:10" x14ac:dyDescent="0.2">
      <c r="A15" s="5"/>
      <c r="B15" s="6"/>
      <c r="C15" s="6"/>
      <c r="D15" s="7" t="s">
        <v>6</v>
      </c>
      <c r="E15" s="8">
        <v>38226118.799999997</v>
      </c>
      <c r="F15" s="8">
        <v>0</v>
      </c>
      <c r="G15" s="8">
        <v>38226118.799999997</v>
      </c>
      <c r="H15" s="8">
        <v>16488407.1</v>
      </c>
      <c r="I15" s="8">
        <v>16488407.1</v>
      </c>
      <c r="J15" s="86">
        <v>21737711.699999996</v>
      </c>
    </row>
    <row r="16" spans="1:10" x14ac:dyDescent="0.2">
      <c r="A16" s="5"/>
      <c r="B16" s="103" t="s">
        <v>7</v>
      </c>
      <c r="C16" s="103"/>
      <c r="D16" s="104"/>
      <c r="E16" s="12">
        <v>0</v>
      </c>
      <c r="F16" s="12">
        <v>0</v>
      </c>
      <c r="G16" s="12">
        <v>0</v>
      </c>
      <c r="H16" s="12">
        <v>0</v>
      </c>
      <c r="I16" s="12">
        <v>0</v>
      </c>
      <c r="J16" s="53">
        <v>0</v>
      </c>
    </row>
    <row r="17" spans="1:10" x14ac:dyDescent="0.2">
      <c r="A17" s="5"/>
      <c r="B17" s="6"/>
      <c r="C17" s="54" t="s">
        <v>8</v>
      </c>
      <c r="D17" s="19"/>
      <c r="E17" s="12">
        <v>0</v>
      </c>
      <c r="F17" s="12">
        <v>0</v>
      </c>
      <c r="G17" s="12">
        <v>0</v>
      </c>
      <c r="H17" s="12">
        <v>0</v>
      </c>
      <c r="I17" s="12">
        <v>0</v>
      </c>
      <c r="J17" s="53">
        <v>0</v>
      </c>
    </row>
    <row r="18" spans="1:10" x14ac:dyDescent="0.2">
      <c r="A18" s="5"/>
      <c r="B18" s="6"/>
      <c r="C18" s="54" t="s">
        <v>9</v>
      </c>
      <c r="D18" s="19"/>
      <c r="E18" s="12">
        <v>0</v>
      </c>
      <c r="F18" s="12">
        <v>0</v>
      </c>
      <c r="G18" s="12">
        <v>0</v>
      </c>
      <c r="H18" s="12">
        <v>0</v>
      </c>
      <c r="I18" s="12">
        <v>0</v>
      </c>
      <c r="J18" s="53">
        <v>0</v>
      </c>
    </row>
    <row r="19" spans="1:10" x14ac:dyDescent="0.2">
      <c r="A19" s="5"/>
      <c r="B19" s="6"/>
      <c r="C19" s="6"/>
      <c r="D19" s="7" t="s">
        <v>247</v>
      </c>
      <c r="E19" s="8">
        <v>0</v>
      </c>
      <c r="F19" s="8">
        <v>0</v>
      </c>
      <c r="G19" s="8">
        <v>0</v>
      </c>
      <c r="H19" s="8">
        <v>0</v>
      </c>
      <c r="I19" s="8">
        <v>0</v>
      </c>
      <c r="J19" s="53">
        <v>0</v>
      </c>
    </row>
    <row r="20" spans="1:10" x14ac:dyDescent="0.2">
      <c r="A20" s="5"/>
      <c r="B20" s="6"/>
      <c r="C20" s="56" t="s">
        <v>10</v>
      </c>
      <c r="D20" s="19"/>
      <c r="E20" s="12">
        <v>0</v>
      </c>
      <c r="F20" s="12">
        <v>0</v>
      </c>
      <c r="G20" s="12">
        <v>0</v>
      </c>
      <c r="H20" s="12">
        <v>0</v>
      </c>
      <c r="I20" s="12">
        <v>0</v>
      </c>
      <c r="J20" s="53">
        <v>0</v>
      </c>
    </row>
    <row r="21" spans="1:10" x14ac:dyDescent="0.2">
      <c r="A21" s="5"/>
      <c r="B21" s="103" t="s">
        <v>11</v>
      </c>
      <c r="C21" s="103"/>
      <c r="D21" s="104"/>
      <c r="E21" s="12">
        <v>1592754.95</v>
      </c>
      <c r="F21" s="12">
        <v>0</v>
      </c>
      <c r="G21" s="12">
        <v>1592754.95</v>
      </c>
      <c r="H21" s="12">
        <v>0</v>
      </c>
      <c r="I21" s="12">
        <v>0</v>
      </c>
      <c r="J21" s="53">
        <v>1592754.95</v>
      </c>
    </row>
    <row r="22" spans="1:10" x14ac:dyDescent="0.2">
      <c r="A22" s="5"/>
      <c r="B22" s="6"/>
      <c r="C22" s="56" t="s">
        <v>12</v>
      </c>
      <c r="D22" s="19"/>
      <c r="E22" s="12">
        <v>0</v>
      </c>
      <c r="F22" s="12">
        <v>0</v>
      </c>
      <c r="G22" s="12">
        <v>0</v>
      </c>
      <c r="H22" s="12">
        <v>0</v>
      </c>
      <c r="I22" s="12">
        <v>0</v>
      </c>
      <c r="J22" s="53">
        <v>0</v>
      </c>
    </row>
    <row r="23" spans="1:10" x14ac:dyDescent="0.2">
      <c r="A23" s="5"/>
      <c r="B23" s="6"/>
      <c r="C23" s="56" t="s">
        <v>13</v>
      </c>
      <c r="D23" s="19"/>
      <c r="E23" s="12">
        <v>1592754.95</v>
      </c>
      <c r="F23" s="12">
        <v>0</v>
      </c>
      <c r="G23" s="12">
        <v>1592754.95</v>
      </c>
      <c r="H23" s="12">
        <v>0</v>
      </c>
      <c r="I23" s="12">
        <v>0</v>
      </c>
      <c r="J23" s="53">
        <v>1592754.95</v>
      </c>
    </row>
    <row r="24" spans="1:10" x14ac:dyDescent="0.2">
      <c r="A24" s="5"/>
      <c r="B24" s="6"/>
      <c r="C24" s="6"/>
      <c r="D24" s="7" t="s">
        <v>248</v>
      </c>
      <c r="E24" s="8">
        <v>0</v>
      </c>
      <c r="F24" s="8">
        <v>0</v>
      </c>
      <c r="G24" s="8">
        <v>0</v>
      </c>
      <c r="H24" s="8">
        <v>0</v>
      </c>
      <c r="I24" s="8">
        <v>0</v>
      </c>
      <c r="J24" s="53">
        <v>0</v>
      </c>
    </row>
    <row r="25" spans="1:10" x14ac:dyDescent="0.2">
      <c r="A25" s="5"/>
      <c r="B25" s="6"/>
      <c r="C25" s="6"/>
      <c r="D25" s="7" t="s">
        <v>338</v>
      </c>
      <c r="E25" s="8">
        <v>1592754.95</v>
      </c>
      <c r="F25" s="8">
        <v>0</v>
      </c>
      <c r="G25" s="8">
        <v>1592754.95</v>
      </c>
      <c r="H25" s="8">
        <v>0</v>
      </c>
      <c r="I25" s="8">
        <v>0</v>
      </c>
      <c r="J25" s="53">
        <v>1592754.95</v>
      </c>
    </row>
    <row r="26" spans="1:10" x14ac:dyDescent="0.2">
      <c r="A26" s="5"/>
      <c r="B26" s="6"/>
      <c r="C26" s="6"/>
      <c r="D26" s="7" t="s">
        <v>252</v>
      </c>
      <c r="E26" s="8">
        <v>0</v>
      </c>
      <c r="F26" s="8">
        <v>0</v>
      </c>
      <c r="G26" s="8">
        <v>0</v>
      </c>
      <c r="H26" s="8">
        <v>0</v>
      </c>
      <c r="I26" s="8">
        <v>0</v>
      </c>
      <c r="J26" s="53">
        <v>0</v>
      </c>
    </row>
    <row r="27" spans="1:10" x14ac:dyDescent="0.2">
      <c r="A27" s="5"/>
      <c r="B27" s="6"/>
      <c r="C27" s="6"/>
      <c r="D27" s="7" t="s">
        <v>249</v>
      </c>
      <c r="E27" s="8">
        <v>0</v>
      </c>
      <c r="F27" s="8">
        <v>0</v>
      </c>
      <c r="G27" s="8">
        <v>0</v>
      </c>
      <c r="H27" s="8">
        <v>0</v>
      </c>
      <c r="I27" s="8">
        <v>0</v>
      </c>
      <c r="J27" s="53">
        <v>0</v>
      </c>
    </row>
    <row r="28" spans="1:10" x14ac:dyDescent="0.2">
      <c r="A28" s="5"/>
      <c r="B28" s="6"/>
      <c r="C28" s="56" t="s">
        <v>14</v>
      </c>
      <c r="D28" s="19"/>
      <c r="E28" s="12">
        <v>0</v>
      </c>
      <c r="F28" s="12">
        <v>0</v>
      </c>
      <c r="G28" s="12">
        <v>0</v>
      </c>
      <c r="H28" s="12">
        <v>0</v>
      </c>
      <c r="I28" s="12">
        <v>0</v>
      </c>
      <c r="J28" s="53">
        <v>0</v>
      </c>
    </row>
    <row r="29" spans="1:10" x14ac:dyDescent="0.2">
      <c r="A29" s="5"/>
      <c r="B29" s="6"/>
      <c r="C29" s="56" t="s">
        <v>15</v>
      </c>
      <c r="D29" s="19"/>
      <c r="E29" s="12">
        <v>0</v>
      </c>
      <c r="F29" s="12">
        <v>0</v>
      </c>
      <c r="G29" s="12">
        <v>0</v>
      </c>
      <c r="H29" s="12">
        <v>0</v>
      </c>
      <c r="I29" s="12">
        <v>0</v>
      </c>
      <c r="J29" s="53">
        <v>0</v>
      </c>
    </row>
    <row r="30" spans="1:10" ht="12.75" hidden="1" customHeight="1" x14ac:dyDescent="0.2">
      <c r="A30" s="5"/>
      <c r="B30" s="6"/>
      <c r="C30" s="6"/>
      <c r="D30" s="7" t="s">
        <v>250</v>
      </c>
      <c r="E30" s="8">
        <v>0</v>
      </c>
      <c r="F30" s="8">
        <v>0</v>
      </c>
      <c r="G30" s="8">
        <v>0</v>
      </c>
      <c r="H30" s="8">
        <v>0</v>
      </c>
      <c r="I30" s="8">
        <v>0</v>
      </c>
      <c r="J30" s="53">
        <v>0</v>
      </c>
    </row>
    <row r="31" spans="1:10" x14ac:dyDescent="0.2">
      <c r="A31" s="5"/>
      <c r="B31" s="6"/>
      <c r="C31" s="6"/>
      <c r="D31" s="7" t="s">
        <v>16</v>
      </c>
      <c r="E31" s="8">
        <v>0</v>
      </c>
      <c r="F31" s="8">
        <v>0</v>
      </c>
      <c r="G31" s="8">
        <v>0</v>
      </c>
      <c r="H31" s="8">
        <v>0</v>
      </c>
      <c r="I31" s="8">
        <v>0</v>
      </c>
      <c r="J31" s="53">
        <v>0</v>
      </c>
    </row>
    <row r="32" spans="1:10" x14ac:dyDescent="0.2">
      <c r="A32" s="5"/>
      <c r="B32" s="103" t="s">
        <v>17</v>
      </c>
      <c r="C32" s="103"/>
      <c r="D32" s="104"/>
      <c r="E32" s="12">
        <v>0</v>
      </c>
      <c r="F32" s="12">
        <v>0</v>
      </c>
      <c r="G32" s="12">
        <v>0</v>
      </c>
      <c r="H32" s="12">
        <v>0</v>
      </c>
      <c r="I32" s="12">
        <v>0</v>
      </c>
      <c r="J32" s="53">
        <v>0</v>
      </c>
    </row>
    <row r="33" spans="1:10" x14ac:dyDescent="0.2">
      <c r="A33" s="5"/>
      <c r="B33" s="6"/>
      <c r="C33" s="56" t="s">
        <v>18</v>
      </c>
      <c r="D33" s="19"/>
      <c r="E33" s="12">
        <v>0</v>
      </c>
      <c r="F33" s="12">
        <v>0</v>
      </c>
      <c r="G33" s="12">
        <v>0</v>
      </c>
      <c r="H33" s="12">
        <v>0</v>
      </c>
      <c r="I33" s="12">
        <v>0</v>
      </c>
      <c r="J33" s="53">
        <v>0</v>
      </c>
    </row>
    <row r="34" spans="1:10" x14ac:dyDescent="0.2">
      <c r="A34" s="5"/>
      <c r="B34" s="6"/>
      <c r="C34" s="6"/>
      <c r="D34" s="7" t="s">
        <v>251</v>
      </c>
      <c r="E34" s="8">
        <v>0</v>
      </c>
      <c r="F34" s="8">
        <v>0</v>
      </c>
      <c r="G34" s="8">
        <v>0</v>
      </c>
      <c r="H34" s="8">
        <v>0</v>
      </c>
      <c r="I34" s="8">
        <v>0</v>
      </c>
      <c r="J34" s="53">
        <v>0</v>
      </c>
    </row>
    <row r="35" spans="1:10" x14ac:dyDescent="0.2">
      <c r="A35" s="5"/>
      <c r="B35" s="6"/>
      <c r="C35" s="56" t="s">
        <v>19</v>
      </c>
      <c r="D35" s="19"/>
      <c r="E35" s="12">
        <v>0</v>
      </c>
      <c r="F35" s="12">
        <v>0</v>
      </c>
      <c r="G35" s="12">
        <v>0</v>
      </c>
      <c r="H35" s="12">
        <v>0</v>
      </c>
      <c r="I35" s="12">
        <v>0</v>
      </c>
      <c r="J35" s="53">
        <v>0</v>
      </c>
    </row>
    <row r="36" spans="1:10" x14ac:dyDescent="0.2">
      <c r="A36" s="5"/>
      <c r="B36" s="6"/>
      <c r="C36" s="56" t="s">
        <v>20</v>
      </c>
      <c r="D36" s="19"/>
      <c r="E36" s="12">
        <v>0</v>
      </c>
      <c r="F36" s="12">
        <v>0</v>
      </c>
      <c r="G36" s="12">
        <v>0</v>
      </c>
      <c r="H36" s="12">
        <v>0</v>
      </c>
      <c r="I36" s="12">
        <v>0</v>
      </c>
      <c r="J36" s="53">
        <v>0</v>
      </c>
    </row>
    <row r="37" spans="1:10" x14ac:dyDescent="0.2">
      <c r="A37" s="5"/>
      <c r="B37" s="57" t="s">
        <v>21</v>
      </c>
      <c r="C37" s="57"/>
      <c r="D37" s="58"/>
      <c r="E37" s="12">
        <v>62440</v>
      </c>
      <c r="F37" s="12">
        <v>0</v>
      </c>
      <c r="G37" s="12">
        <v>62440</v>
      </c>
      <c r="H37" s="12">
        <v>0</v>
      </c>
      <c r="I37" s="12">
        <v>0</v>
      </c>
      <c r="J37" s="53">
        <v>62440</v>
      </c>
    </row>
    <row r="38" spans="1:10" x14ac:dyDescent="0.2">
      <c r="A38" s="5"/>
      <c r="B38" s="6"/>
      <c r="C38" s="56" t="s">
        <v>22</v>
      </c>
      <c r="D38" s="19"/>
      <c r="E38" s="12">
        <v>0</v>
      </c>
      <c r="F38" s="12">
        <v>0</v>
      </c>
      <c r="G38" s="12">
        <v>0</v>
      </c>
      <c r="H38" s="12">
        <v>0</v>
      </c>
      <c r="I38" s="12">
        <v>0</v>
      </c>
      <c r="J38" s="53">
        <v>0</v>
      </c>
    </row>
    <row r="39" spans="1:10" x14ac:dyDescent="0.2">
      <c r="A39" s="5"/>
      <c r="B39" s="6"/>
      <c r="C39" s="56" t="s">
        <v>23</v>
      </c>
      <c r="D39" s="19"/>
      <c r="E39" s="12">
        <v>62440</v>
      </c>
      <c r="F39" s="12">
        <v>0</v>
      </c>
      <c r="G39" s="12">
        <v>62440</v>
      </c>
      <c r="H39" s="12">
        <v>0</v>
      </c>
      <c r="I39" s="12">
        <v>0</v>
      </c>
      <c r="J39" s="53">
        <v>62440</v>
      </c>
    </row>
    <row r="40" spans="1:10" x14ac:dyDescent="0.2">
      <c r="A40" s="5"/>
      <c r="B40" s="6"/>
      <c r="C40" s="6"/>
      <c r="D40" s="7" t="s">
        <v>280</v>
      </c>
      <c r="E40" s="8">
        <v>62440</v>
      </c>
      <c r="F40" s="8">
        <v>0</v>
      </c>
      <c r="G40" s="8">
        <v>62440</v>
      </c>
      <c r="H40" s="8">
        <v>0</v>
      </c>
      <c r="I40" s="8">
        <v>0</v>
      </c>
      <c r="J40" s="53">
        <v>62440</v>
      </c>
    </row>
    <row r="41" spans="1:10" ht="12.75" hidden="1" customHeight="1" x14ac:dyDescent="0.2">
      <c r="A41" s="5"/>
      <c r="B41" s="6"/>
      <c r="C41" s="6"/>
      <c r="D41" s="7" t="s">
        <v>312</v>
      </c>
      <c r="E41" s="8">
        <v>0</v>
      </c>
      <c r="F41" s="8">
        <v>0</v>
      </c>
      <c r="G41" s="8">
        <v>0</v>
      </c>
      <c r="H41" s="8">
        <v>0</v>
      </c>
      <c r="I41" s="8">
        <v>0</v>
      </c>
      <c r="J41" s="53">
        <v>0</v>
      </c>
    </row>
    <row r="42" spans="1:10" x14ac:dyDescent="0.2">
      <c r="A42" s="5"/>
      <c r="B42" s="6"/>
      <c r="C42" s="56" t="s">
        <v>24</v>
      </c>
      <c r="D42" s="19"/>
      <c r="E42" s="12">
        <v>0</v>
      </c>
      <c r="F42" s="12">
        <v>0</v>
      </c>
      <c r="G42" s="12">
        <v>0</v>
      </c>
      <c r="H42" s="12">
        <v>0</v>
      </c>
      <c r="I42" s="12">
        <v>0</v>
      </c>
      <c r="J42" s="53">
        <v>0</v>
      </c>
    </row>
    <row r="43" spans="1:10" x14ac:dyDescent="0.2">
      <c r="A43" s="5"/>
      <c r="B43" s="6"/>
      <c r="C43" s="56" t="s">
        <v>25</v>
      </c>
      <c r="D43" s="19"/>
      <c r="E43" s="12">
        <v>0</v>
      </c>
      <c r="F43" s="12">
        <v>0</v>
      </c>
      <c r="G43" s="12">
        <v>0</v>
      </c>
      <c r="H43" s="12">
        <v>0</v>
      </c>
      <c r="I43" s="12">
        <v>0</v>
      </c>
      <c r="J43" s="53">
        <v>0</v>
      </c>
    </row>
    <row r="44" spans="1:10" x14ac:dyDescent="0.2">
      <c r="A44" s="5"/>
      <c r="B44" s="6"/>
      <c r="C44" s="56" t="s">
        <v>26</v>
      </c>
      <c r="D44" s="19"/>
      <c r="E44" s="12">
        <v>0</v>
      </c>
      <c r="F44" s="12">
        <v>0</v>
      </c>
      <c r="G44" s="12">
        <v>0</v>
      </c>
      <c r="H44" s="12">
        <v>0</v>
      </c>
      <c r="I44" s="12">
        <v>0</v>
      </c>
      <c r="J44" s="53">
        <v>0</v>
      </c>
    </row>
    <row r="45" spans="1:10" x14ac:dyDescent="0.2">
      <c r="A45" s="5"/>
      <c r="B45" s="6"/>
      <c r="C45" s="6"/>
      <c r="D45" s="7" t="s">
        <v>252</v>
      </c>
      <c r="E45" s="8">
        <v>0</v>
      </c>
      <c r="F45" s="8">
        <v>0</v>
      </c>
      <c r="G45" s="8">
        <v>0</v>
      </c>
      <c r="H45" s="8">
        <v>0</v>
      </c>
      <c r="I45" s="8">
        <v>0</v>
      </c>
      <c r="J45" s="53">
        <v>0</v>
      </c>
    </row>
    <row r="46" spans="1:10" x14ac:dyDescent="0.2">
      <c r="A46" s="5"/>
      <c r="B46" s="6"/>
      <c r="C46" s="6"/>
      <c r="D46" s="7" t="s">
        <v>277</v>
      </c>
      <c r="E46" s="8">
        <v>0</v>
      </c>
      <c r="F46" s="8">
        <v>0</v>
      </c>
      <c r="G46" s="8">
        <v>0</v>
      </c>
      <c r="H46" s="8">
        <v>0</v>
      </c>
      <c r="I46" s="8">
        <v>0</v>
      </c>
      <c r="J46" s="53">
        <v>0</v>
      </c>
    </row>
    <row r="47" spans="1:10" ht="19.5" customHeight="1" x14ac:dyDescent="0.2">
      <c r="A47" s="5"/>
      <c r="B47" s="103" t="s">
        <v>27</v>
      </c>
      <c r="C47" s="103"/>
      <c r="D47" s="104"/>
      <c r="E47" s="12">
        <v>25000</v>
      </c>
      <c r="F47" s="12">
        <v>0</v>
      </c>
      <c r="G47" s="12">
        <v>25000</v>
      </c>
      <c r="H47" s="12">
        <v>0</v>
      </c>
      <c r="I47" s="12">
        <v>0</v>
      </c>
      <c r="J47" s="53">
        <v>25000</v>
      </c>
    </row>
    <row r="48" spans="1:10" ht="21" customHeight="1" x14ac:dyDescent="0.2">
      <c r="A48" s="5"/>
      <c r="B48" s="6"/>
      <c r="C48" s="103" t="s">
        <v>28</v>
      </c>
      <c r="D48" s="104"/>
      <c r="E48" s="12">
        <v>25000</v>
      </c>
      <c r="F48" s="12">
        <v>0</v>
      </c>
      <c r="G48" s="12">
        <v>25000</v>
      </c>
      <c r="H48" s="12">
        <v>0</v>
      </c>
      <c r="I48" s="12">
        <v>0</v>
      </c>
      <c r="J48" s="53">
        <v>25000</v>
      </c>
    </row>
    <row r="49" spans="1:10" x14ac:dyDescent="0.2">
      <c r="A49" s="5"/>
      <c r="B49" s="6"/>
      <c r="C49" s="6"/>
      <c r="D49" s="7" t="s">
        <v>339</v>
      </c>
      <c r="E49" s="8">
        <v>25000</v>
      </c>
      <c r="F49" s="8">
        <v>0</v>
      </c>
      <c r="G49" s="8">
        <v>25000</v>
      </c>
      <c r="H49" s="8">
        <v>0</v>
      </c>
      <c r="I49" s="8">
        <v>0</v>
      </c>
      <c r="J49" s="53">
        <v>25000</v>
      </c>
    </row>
    <row r="50" spans="1:10" x14ac:dyDescent="0.2">
      <c r="A50" s="5"/>
      <c r="B50" s="103" t="s">
        <v>29</v>
      </c>
      <c r="C50" s="103"/>
      <c r="D50" s="104"/>
      <c r="E50" s="12">
        <v>0</v>
      </c>
      <c r="F50" s="12">
        <v>0</v>
      </c>
      <c r="G50" s="12">
        <v>0</v>
      </c>
      <c r="H50" s="12">
        <v>0</v>
      </c>
      <c r="I50" s="12">
        <v>0</v>
      </c>
      <c r="J50" s="53">
        <v>0</v>
      </c>
    </row>
    <row r="51" spans="1:10" x14ac:dyDescent="0.2">
      <c r="A51" s="5"/>
      <c r="B51" s="6"/>
      <c r="C51" s="56" t="s">
        <v>30</v>
      </c>
      <c r="D51" s="19"/>
      <c r="E51" s="12">
        <v>0</v>
      </c>
      <c r="F51" s="12">
        <v>0</v>
      </c>
      <c r="G51" s="12">
        <v>0</v>
      </c>
      <c r="H51" s="12">
        <v>0</v>
      </c>
      <c r="I51" s="12">
        <v>0</v>
      </c>
      <c r="J51" s="53">
        <v>0</v>
      </c>
    </row>
    <row r="52" spans="1:10" x14ac:dyDescent="0.2">
      <c r="A52" s="5"/>
      <c r="B52" s="6"/>
      <c r="C52" s="56" t="s">
        <v>31</v>
      </c>
      <c r="D52" s="19"/>
      <c r="E52" s="12">
        <v>0</v>
      </c>
      <c r="F52" s="12">
        <v>0</v>
      </c>
      <c r="G52" s="12">
        <v>0</v>
      </c>
      <c r="H52" s="12">
        <v>0</v>
      </c>
      <c r="I52" s="12">
        <v>0</v>
      </c>
      <c r="J52" s="53">
        <v>0</v>
      </c>
    </row>
    <row r="53" spans="1:10" x14ac:dyDescent="0.2">
      <c r="A53" s="102" t="s">
        <v>32</v>
      </c>
      <c r="B53" s="103"/>
      <c r="C53" s="103"/>
      <c r="D53" s="104"/>
      <c r="E53" s="12">
        <v>3888356</v>
      </c>
      <c r="F53" s="12">
        <v>532937.54</v>
      </c>
      <c r="G53" s="12">
        <v>4421293.54</v>
      </c>
      <c r="H53" s="12">
        <v>2977244.64</v>
      </c>
      <c r="I53" s="12">
        <v>2977244.64</v>
      </c>
      <c r="J53" s="53">
        <v>1444048.9</v>
      </c>
    </row>
    <row r="54" spans="1:10" x14ac:dyDescent="0.2">
      <c r="A54" s="5"/>
      <c r="B54" s="103" t="s">
        <v>33</v>
      </c>
      <c r="C54" s="103"/>
      <c r="D54" s="104"/>
      <c r="E54" s="12">
        <v>427488.61</v>
      </c>
      <c r="F54" s="12">
        <v>149454.68</v>
      </c>
      <c r="G54" s="12">
        <v>576943.29</v>
      </c>
      <c r="H54" s="12">
        <v>352406.73</v>
      </c>
      <c r="I54" s="12">
        <v>352406.73</v>
      </c>
      <c r="J54" s="53">
        <v>224536.56000000006</v>
      </c>
    </row>
    <row r="55" spans="1:10" x14ac:dyDescent="0.2">
      <c r="A55" s="5"/>
      <c r="B55" s="6"/>
      <c r="C55" s="56" t="s">
        <v>34</v>
      </c>
      <c r="D55" s="19"/>
      <c r="E55" s="12">
        <v>100459.25</v>
      </c>
      <c r="F55" s="12">
        <v>62834.58</v>
      </c>
      <c r="G55" s="12">
        <v>163293.83000000002</v>
      </c>
      <c r="H55" s="12">
        <v>146917.83000000002</v>
      </c>
      <c r="I55" s="12">
        <v>146917.83000000002</v>
      </c>
      <c r="J55" s="53">
        <v>16376</v>
      </c>
    </row>
    <row r="56" spans="1:10" x14ac:dyDescent="0.2">
      <c r="A56" s="5"/>
      <c r="B56" s="6"/>
      <c r="C56" s="6"/>
      <c r="D56" s="7" t="s">
        <v>340</v>
      </c>
      <c r="E56" s="8">
        <v>100459.25</v>
      </c>
      <c r="F56" s="8">
        <v>62834.58</v>
      </c>
      <c r="G56" s="8">
        <v>163293.83000000002</v>
      </c>
      <c r="H56" s="8">
        <v>146917.83000000002</v>
      </c>
      <c r="I56" s="8">
        <v>146917.83000000002</v>
      </c>
      <c r="J56" s="53">
        <v>16376</v>
      </c>
    </row>
    <row r="57" spans="1:10" x14ac:dyDescent="0.2">
      <c r="A57" s="5"/>
      <c r="B57" s="6"/>
      <c r="C57" s="56" t="s">
        <v>35</v>
      </c>
      <c r="D57" s="19"/>
      <c r="E57" s="12">
        <v>127305.39</v>
      </c>
      <c r="F57" s="12">
        <v>0</v>
      </c>
      <c r="G57" s="12">
        <v>127305.39</v>
      </c>
      <c r="H57" s="12">
        <v>50764.800000000003</v>
      </c>
      <c r="I57" s="12">
        <v>50764.800000000003</v>
      </c>
      <c r="J57" s="53">
        <v>76540.59</v>
      </c>
    </row>
    <row r="58" spans="1:10" x14ac:dyDescent="0.2">
      <c r="A58" s="5"/>
      <c r="B58" s="6"/>
      <c r="C58" s="6"/>
      <c r="D58" s="7" t="s">
        <v>341</v>
      </c>
      <c r="E58" s="8">
        <v>34511.050000000003</v>
      </c>
      <c r="F58" s="8">
        <v>0</v>
      </c>
      <c r="G58" s="8">
        <v>34511.050000000003</v>
      </c>
      <c r="H58" s="8">
        <v>9464.7999999999993</v>
      </c>
      <c r="I58" s="8">
        <v>9464.7999999999993</v>
      </c>
      <c r="J58" s="53">
        <v>25046.250000000004</v>
      </c>
    </row>
    <row r="59" spans="1:10" x14ac:dyDescent="0.2">
      <c r="A59" s="5"/>
      <c r="B59" s="6"/>
      <c r="C59" s="6"/>
      <c r="D59" s="7" t="s">
        <v>253</v>
      </c>
      <c r="E59" s="8">
        <v>0</v>
      </c>
      <c r="F59" s="8">
        <v>0</v>
      </c>
      <c r="G59" s="8">
        <v>0</v>
      </c>
      <c r="H59" s="8">
        <v>0</v>
      </c>
      <c r="I59" s="8">
        <v>0</v>
      </c>
      <c r="J59" s="53">
        <v>0</v>
      </c>
    </row>
    <row r="60" spans="1:10" x14ac:dyDescent="0.2">
      <c r="A60" s="5"/>
      <c r="B60" s="6"/>
      <c r="C60" s="6"/>
      <c r="D60" s="7" t="s">
        <v>36</v>
      </c>
      <c r="E60" s="8">
        <v>92794.34</v>
      </c>
      <c r="F60" s="8">
        <v>0</v>
      </c>
      <c r="G60" s="8">
        <v>92794.34</v>
      </c>
      <c r="H60" s="8">
        <v>41300</v>
      </c>
      <c r="I60" s="8">
        <v>41300</v>
      </c>
      <c r="J60" s="53">
        <v>51494.34</v>
      </c>
    </row>
    <row r="61" spans="1:10" ht="36" x14ac:dyDescent="0.2">
      <c r="A61" s="5"/>
      <c r="B61" s="6"/>
      <c r="C61" s="6"/>
      <c r="D61" s="7" t="s">
        <v>254</v>
      </c>
      <c r="E61" s="8">
        <v>0</v>
      </c>
      <c r="F61" s="8">
        <v>0</v>
      </c>
      <c r="G61" s="8">
        <v>0</v>
      </c>
      <c r="H61" s="8">
        <v>0</v>
      </c>
      <c r="I61" s="8">
        <v>0</v>
      </c>
      <c r="J61" s="53">
        <v>0</v>
      </c>
    </row>
    <row r="62" spans="1:10" x14ac:dyDescent="0.2">
      <c r="A62" s="5"/>
      <c r="B62" s="6"/>
      <c r="C62" s="54" t="s">
        <v>37</v>
      </c>
      <c r="D62" s="19"/>
      <c r="E62" s="12">
        <v>0</v>
      </c>
      <c r="F62" s="12">
        <v>0</v>
      </c>
      <c r="G62" s="12">
        <v>0</v>
      </c>
      <c r="H62" s="12">
        <v>0</v>
      </c>
      <c r="I62" s="12">
        <v>0</v>
      </c>
      <c r="J62" s="53">
        <v>0</v>
      </c>
    </row>
    <row r="63" spans="1:10" ht="51.75" customHeight="1" x14ac:dyDescent="0.2">
      <c r="A63" s="5"/>
      <c r="B63" s="6"/>
      <c r="C63" s="103" t="s">
        <v>38</v>
      </c>
      <c r="D63" s="104"/>
      <c r="E63" s="12">
        <v>162011.97</v>
      </c>
      <c r="F63" s="12">
        <v>48977.1</v>
      </c>
      <c r="G63" s="12">
        <v>210989.07</v>
      </c>
      <c r="H63" s="12">
        <v>88460.1</v>
      </c>
      <c r="I63" s="12">
        <v>88460.1</v>
      </c>
      <c r="J63" s="53">
        <v>122528.97</v>
      </c>
    </row>
    <row r="64" spans="1:10" x14ac:dyDescent="0.2">
      <c r="A64" s="5"/>
      <c r="B64" s="6"/>
      <c r="C64" s="6"/>
      <c r="D64" s="7" t="s">
        <v>39</v>
      </c>
      <c r="E64" s="8">
        <v>162011.97</v>
      </c>
      <c r="F64" s="8">
        <v>48977.1</v>
      </c>
      <c r="G64" s="8">
        <v>210989.07</v>
      </c>
      <c r="H64" s="8">
        <v>88460.1</v>
      </c>
      <c r="I64" s="8">
        <v>88460.1</v>
      </c>
      <c r="J64" s="53">
        <v>122528.97</v>
      </c>
    </row>
    <row r="65" spans="1:10" x14ac:dyDescent="0.2">
      <c r="A65" s="5"/>
      <c r="B65" s="6"/>
      <c r="C65" s="54" t="s">
        <v>40</v>
      </c>
      <c r="D65" s="19"/>
      <c r="E65" s="12">
        <v>0</v>
      </c>
      <c r="F65" s="12">
        <v>0</v>
      </c>
      <c r="G65" s="12">
        <v>0</v>
      </c>
      <c r="H65" s="12">
        <v>0</v>
      </c>
      <c r="I65" s="12">
        <v>0</v>
      </c>
      <c r="J65" s="53">
        <v>0</v>
      </c>
    </row>
    <row r="66" spans="1:10" x14ac:dyDescent="0.2">
      <c r="A66" s="5"/>
      <c r="B66" s="6"/>
      <c r="C66" s="54" t="s">
        <v>41</v>
      </c>
      <c r="D66" s="19"/>
      <c r="E66" s="12">
        <v>32000</v>
      </c>
      <c r="F66" s="12">
        <v>20555</v>
      </c>
      <c r="G66" s="12">
        <v>52555</v>
      </c>
      <c r="H66" s="12">
        <v>43464</v>
      </c>
      <c r="I66" s="12">
        <v>43464</v>
      </c>
      <c r="J66" s="53">
        <v>9091</v>
      </c>
    </row>
    <row r="67" spans="1:10" x14ac:dyDescent="0.2">
      <c r="A67" s="5"/>
      <c r="B67" s="6"/>
      <c r="C67" s="6"/>
      <c r="D67" s="7" t="s">
        <v>342</v>
      </c>
      <c r="E67" s="8">
        <v>32000</v>
      </c>
      <c r="F67" s="8">
        <v>20555</v>
      </c>
      <c r="G67" s="8">
        <v>52555</v>
      </c>
      <c r="H67" s="8">
        <v>43464</v>
      </c>
      <c r="I67" s="8">
        <v>43464</v>
      </c>
      <c r="J67" s="53">
        <v>9091</v>
      </c>
    </row>
    <row r="68" spans="1:10" x14ac:dyDescent="0.2">
      <c r="A68" s="5"/>
      <c r="B68" s="6"/>
      <c r="C68" s="54" t="s">
        <v>255</v>
      </c>
      <c r="D68" s="19"/>
      <c r="E68" s="12">
        <v>5712</v>
      </c>
      <c r="F68" s="12">
        <v>17088</v>
      </c>
      <c r="G68" s="12">
        <v>22800</v>
      </c>
      <c r="H68" s="12">
        <v>22800</v>
      </c>
      <c r="I68" s="12">
        <v>22800</v>
      </c>
      <c r="J68" s="53">
        <v>0</v>
      </c>
    </row>
    <row r="69" spans="1:10" s="46" customFormat="1" x14ac:dyDescent="0.2">
      <c r="A69" s="5"/>
      <c r="B69" s="6"/>
      <c r="C69" s="71"/>
      <c r="D69" s="7" t="s">
        <v>343</v>
      </c>
      <c r="E69" s="8">
        <v>5712</v>
      </c>
      <c r="F69" s="8">
        <v>17088</v>
      </c>
      <c r="G69" s="8">
        <v>22800</v>
      </c>
      <c r="H69" s="8">
        <v>22800</v>
      </c>
      <c r="I69" s="8">
        <v>22800</v>
      </c>
      <c r="J69" s="53">
        <v>0</v>
      </c>
    </row>
    <row r="70" spans="1:10" ht="28.5" customHeight="1" x14ac:dyDescent="0.2">
      <c r="A70" s="5"/>
      <c r="B70" s="6"/>
      <c r="C70" s="103" t="s">
        <v>42</v>
      </c>
      <c r="D70" s="104"/>
      <c r="E70" s="12">
        <v>0</v>
      </c>
      <c r="F70" s="12">
        <v>0</v>
      </c>
      <c r="G70" s="12">
        <v>0</v>
      </c>
      <c r="H70" s="12">
        <v>0</v>
      </c>
      <c r="I70" s="12">
        <v>0</v>
      </c>
      <c r="J70" s="53">
        <v>0</v>
      </c>
    </row>
    <row r="71" spans="1:10" ht="51" customHeight="1" x14ac:dyDescent="0.2">
      <c r="A71" s="5"/>
      <c r="B71" s="103" t="s">
        <v>43</v>
      </c>
      <c r="C71" s="103"/>
      <c r="D71" s="104"/>
      <c r="E71" s="12">
        <v>1887</v>
      </c>
      <c r="F71" s="12">
        <v>20000</v>
      </c>
      <c r="G71" s="12">
        <v>21887</v>
      </c>
      <c r="H71" s="12">
        <v>5282</v>
      </c>
      <c r="I71" s="12">
        <v>5282</v>
      </c>
      <c r="J71" s="53">
        <v>16605</v>
      </c>
    </row>
    <row r="72" spans="1:10" ht="51" customHeight="1" x14ac:dyDescent="0.2">
      <c r="A72" s="5"/>
      <c r="B72" s="6"/>
      <c r="C72" s="54" t="s">
        <v>44</v>
      </c>
      <c r="D72" s="19"/>
      <c r="E72" s="12">
        <v>1887</v>
      </c>
      <c r="F72" s="12">
        <v>20000</v>
      </c>
      <c r="G72" s="12">
        <v>21887</v>
      </c>
      <c r="H72" s="12">
        <v>5282</v>
      </c>
      <c r="I72" s="12">
        <v>5282</v>
      </c>
      <c r="J72" s="53">
        <v>16605</v>
      </c>
    </row>
    <row r="73" spans="1:10" x14ac:dyDescent="0.2">
      <c r="A73" s="5"/>
      <c r="B73" s="6"/>
      <c r="C73" s="6"/>
      <c r="D73" s="7" t="s">
        <v>256</v>
      </c>
      <c r="E73" s="8">
        <v>0</v>
      </c>
      <c r="F73" s="8">
        <v>20000</v>
      </c>
      <c r="G73" s="8">
        <v>20000</v>
      </c>
      <c r="H73" s="8">
        <v>5282</v>
      </c>
      <c r="I73" s="8">
        <v>5282</v>
      </c>
      <c r="J73" s="53">
        <v>14718</v>
      </c>
    </row>
    <row r="74" spans="1:10" x14ac:dyDescent="0.2">
      <c r="A74" s="5"/>
      <c r="B74" s="6"/>
      <c r="C74" s="6"/>
      <c r="D74" s="7" t="s">
        <v>45</v>
      </c>
      <c r="E74" s="8">
        <v>1887</v>
      </c>
      <c r="F74" s="8">
        <v>0</v>
      </c>
      <c r="G74" s="8">
        <v>1887</v>
      </c>
      <c r="H74" s="8">
        <v>0</v>
      </c>
      <c r="I74" s="8">
        <v>0</v>
      </c>
      <c r="J74" s="53">
        <v>1887</v>
      </c>
    </row>
    <row r="75" spans="1:10" ht="72" hidden="1" customHeight="1" x14ac:dyDescent="0.2">
      <c r="A75" s="5"/>
      <c r="B75" s="6"/>
      <c r="C75" s="6"/>
      <c r="D75" s="7" t="s">
        <v>257</v>
      </c>
      <c r="E75" s="8">
        <v>0</v>
      </c>
      <c r="F75" s="8">
        <v>0</v>
      </c>
      <c r="G75" s="8">
        <v>0</v>
      </c>
      <c r="H75" s="8">
        <v>0</v>
      </c>
      <c r="I75" s="8">
        <v>0</v>
      </c>
      <c r="J75" s="53">
        <v>0</v>
      </c>
    </row>
    <row r="76" spans="1:10" x14ac:dyDescent="0.2">
      <c r="A76" s="5"/>
      <c r="B76" s="6"/>
      <c r="C76" s="54" t="s">
        <v>46</v>
      </c>
      <c r="D76" s="19"/>
      <c r="E76" s="12">
        <v>0</v>
      </c>
      <c r="F76" s="12">
        <v>0</v>
      </c>
      <c r="G76" s="12">
        <v>0</v>
      </c>
      <c r="H76" s="12">
        <v>0</v>
      </c>
      <c r="I76" s="12">
        <v>0</v>
      </c>
      <c r="J76" s="53">
        <v>0</v>
      </c>
    </row>
    <row r="77" spans="1:10" s="46" customFormat="1" x14ac:dyDescent="0.2">
      <c r="A77" s="5"/>
      <c r="B77" s="6"/>
      <c r="C77" s="71"/>
      <c r="D77" s="7" t="s">
        <v>344</v>
      </c>
      <c r="E77" s="8">
        <v>0</v>
      </c>
      <c r="F77" s="8">
        <v>0</v>
      </c>
      <c r="G77" s="8">
        <v>0</v>
      </c>
      <c r="H77" s="8">
        <v>0</v>
      </c>
      <c r="I77" s="8">
        <v>0</v>
      </c>
      <c r="J77" s="53">
        <v>0</v>
      </c>
    </row>
    <row r="78" spans="1:10" s="46" customFormat="1" x14ac:dyDescent="0.2">
      <c r="A78" s="5"/>
      <c r="B78" s="6"/>
      <c r="C78" s="71"/>
      <c r="D78" s="7" t="s">
        <v>345</v>
      </c>
      <c r="E78" s="8">
        <v>0</v>
      </c>
      <c r="F78" s="8">
        <v>0</v>
      </c>
      <c r="G78" s="8">
        <v>0</v>
      </c>
      <c r="H78" s="8">
        <v>0</v>
      </c>
      <c r="I78" s="8">
        <v>0</v>
      </c>
      <c r="J78" s="53">
        <v>0</v>
      </c>
    </row>
    <row r="79" spans="1:10" x14ac:dyDescent="0.2">
      <c r="A79" s="5"/>
      <c r="B79" s="54" t="s">
        <v>346</v>
      </c>
      <c r="C79" s="54"/>
      <c r="D79" s="70"/>
      <c r="E79" s="12">
        <v>20000</v>
      </c>
      <c r="F79" s="12">
        <v>0</v>
      </c>
      <c r="G79" s="12">
        <v>20000</v>
      </c>
      <c r="H79" s="12">
        <v>1807</v>
      </c>
      <c r="I79" s="12">
        <v>1807</v>
      </c>
      <c r="J79" s="53">
        <v>18193</v>
      </c>
    </row>
    <row r="80" spans="1:10" s="46" customFormat="1" x14ac:dyDescent="0.2">
      <c r="A80" s="5"/>
      <c r="B80" s="6"/>
      <c r="C80" s="54" t="s">
        <v>347</v>
      </c>
      <c r="D80" s="7"/>
      <c r="E80" s="12">
        <v>20000</v>
      </c>
      <c r="F80" s="12">
        <v>0</v>
      </c>
      <c r="G80" s="12">
        <v>20000</v>
      </c>
      <c r="H80" s="12">
        <v>1807</v>
      </c>
      <c r="I80" s="12">
        <v>1807</v>
      </c>
      <c r="J80" s="53">
        <v>18193</v>
      </c>
    </row>
    <row r="81" spans="1:10" s="46" customFormat="1" x14ac:dyDescent="0.2">
      <c r="A81" s="5"/>
      <c r="B81" s="6"/>
      <c r="C81" s="71"/>
      <c r="D81" s="7" t="s">
        <v>348</v>
      </c>
      <c r="E81" s="8">
        <v>20000</v>
      </c>
      <c r="F81" s="8">
        <v>0</v>
      </c>
      <c r="G81" s="8">
        <v>20000</v>
      </c>
      <c r="H81" s="8">
        <v>1807</v>
      </c>
      <c r="I81" s="8">
        <v>1807</v>
      </c>
      <c r="J81" s="53">
        <v>18193</v>
      </c>
    </row>
    <row r="82" spans="1:10" ht="57.75" customHeight="1" x14ac:dyDescent="0.2">
      <c r="A82" s="5"/>
      <c r="B82" s="103" t="s">
        <v>47</v>
      </c>
      <c r="C82" s="103"/>
      <c r="D82" s="104"/>
      <c r="E82" s="12">
        <v>101912.32000000001</v>
      </c>
      <c r="F82" s="12">
        <v>97415.01</v>
      </c>
      <c r="G82" s="12">
        <v>199327.33000000002</v>
      </c>
      <c r="H82" s="12">
        <v>121511.58000000002</v>
      </c>
      <c r="I82" s="12">
        <v>121511.58000000002</v>
      </c>
      <c r="J82" s="53">
        <v>77815.75</v>
      </c>
    </row>
    <row r="83" spans="1:10" x14ac:dyDescent="0.2">
      <c r="A83" s="5"/>
      <c r="B83" s="6"/>
      <c r="C83" s="54" t="s">
        <v>48</v>
      </c>
      <c r="D83" s="19"/>
      <c r="E83" s="12">
        <v>85000</v>
      </c>
      <c r="F83" s="12">
        <v>23177.01</v>
      </c>
      <c r="G83" s="12">
        <v>108177.01</v>
      </c>
      <c r="H83" s="12">
        <v>69777.010000000009</v>
      </c>
      <c r="I83" s="12">
        <v>69777.010000000009</v>
      </c>
      <c r="J83" s="53">
        <v>38399.999999999985</v>
      </c>
    </row>
    <row r="84" spans="1:10" s="46" customFormat="1" x14ac:dyDescent="0.2">
      <c r="A84" s="5"/>
      <c r="B84" s="6"/>
      <c r="C84" s="71"/>
      <c r="D84" s="7" t="s">
        <v>349</v>
      </c>
      <c r="E84" s="8">
        <v>85000</v>
      </c>
      <c r="F84" s="8">
        <v>23177.01</v>
      </c>
      <c r="G84" s="8">
        <v>108177.01</v>
      </c>
      <c r="H84" s="8">
        <v>69777.010000000009</v>
      </c>
      <c r="I84" s="8">
        <v>69777.010000000009</v>
      </c>
      <c r="J84" s="53">
        <v>38399.999999999985</v>
      </c>
    </row>
    <row r="85" spans="1:10" x14ac:dyDescent="0.2">
      <c r="A85" s="5"/>
      <c r="B85" s="6"/>
      <c r="C85" s="54" t="s">
        <v>49</v>
      </c>
      <c r="D85" s="19"/>
      <c r="E85" s="12">
        <v>0</v>
      </c>
      <c r="F85" s="12">
        <v>0</v>
      </c>
      <c r="G85" s="12">
        <v>0</v>
      </c>
      <c r="H85" s="12">
        <v>0</v>
      </c>
      <c r="I85" s="12">
        <v>0</v>
      </c>
      <c r="J85" s="53">
        <v>0</v>
      </c>
    </row>
    <row r="86" spans="1:10" x14ac:dyDescent="0.2">
      <c r="A86" s="5"/>
      <c r="B86" s="6"/>
      <c r="C86" s="6"/>
      <c r="D86" s="7" t="s">
        <v>49</v>
      </c>
      <c r="E86" s="8">
        <v>0</v>
      </c>
      <c r="F86" s="8">
        <v>0</v>
      </c>
      <c r="G86" s="8">
        <v>0</v>
      </c>
      <c r="H86" s="8">
        <v>0</v>
      </c>
      <c r="I86" s="8">
        <v>0</v>
      </c>
      <c r="J86" s="53">
        <v>0</v>
      </c>
    </row>
    <row r="87" spans="1:10" x14ac:dyDescent="0.2">
      <c r="A87" s="5"/>
      <c r="B87" s="6"/>
      <c r="C87" s="54" t="s">
        <v>50</v>
      </c>
      <c r="D87" s="19"/>
      <c r="E87" s="12">
        <v>0</v>
      </c>
      <c r="F87" s="12">
        <v>0</v>
      </c>
      <c r="G87" s="12">
        <v>0</v>
      </c>
      <c r="H87" s="12">
        <v>0</v>
      </c>
      <c r="I87" s="12">
        <v>0</v>
      </c>
      <c r="J87" s="53">
        <v>0</v>
      </c>
    </row>
    <row r="88" spans="1:10" x14ac:dyDescent="0.2">
      <c r="A88" s="5"/>
      <c r="B88" s="6"/>
      <c r="C88" s="54" t="s">
        <v>51</v>
      </c>
      <c r="D88" s="19"/>
      <c r="E88" s="12">
        <v>0</v>
      </c>
      <c r="F88" s="12">
        <v>0</v>
      </c>
      <c r="G88" s="12">
        <v>0</v>
      </c>
      <c r="H88" s="12">
        <v>0</v>
      </c>
      <c r="I88" s="12">
        <v>0</v>
      </c>
      <c r="J88" s="53">
        <v>0</v>
      </c>
    </row>
    <row r="89" spans="1:10" x14ac:dyDescent="0.2">
      <c r="A89" s="5"/>
      <c r="B89" s="6"/>
      <c r="C89" s="54" t="s">
        <v>52</v>
      </c>
      <c r="D89" s="19"/>
      <c r="E89" s="12">
        <v>0</v>
      </c>
      <c r="F89" s="12">
        <v>0</v>
      </c>
      <c r="G89" s="12">
        <v>0</v>
      </c>
      <c r="H89" s="12">
        <v>0</v>
      </c>
      <c r="I89" s="12">
        <v>0</v>
      </c>
      <c r="J89" s="53">
        <v>0</v>
      </c>
    </row>
    <row r="90" spans="1:10" x14ac:dyDescent="0.2">
      <c r="A90" s="5"/>
      <c r="B90" s="6"/>
      <c r="C90" s="54" t="s">
        <v>53</v>
      </c>
      <c r="D90" s="19"/>
      <c r="E90" s="12">
        <v>10000</v>
      </c>
      <c r="F90" s="12">
        <v>0</v>
      </c>
      <c r="G90" s="12">
        <v>10000</v>
      </c>
      <c r="H90" s="12">
        <v>2835</v>
      </c>
      <c r="I90" s="12">
        <v>2835</v>
      </c>
      <c r="J90" s="53">
        <v>7165</v>
      </c>
    </row>
    <row r="91" spans="1:10" x14ac:dyDescent="0.2">
      <c r="A91" s="5"/>
      <c r="B91" s="6"/>
      <c r="C91" s="6"/>
      <c r="D91" s="7" t="s">
        <v>350</v>
      </c>
      <c r="E91" s="8">
        <v>10000</v>
      </c>
      <c r="F91" s="8">
        <v>0</v>
      </c>
      <c r="G91" s="8">
        <v>10000</v>
      </c>
      <c r="H91" s="8">
        <v>2835</v>
      </c>
      <c r="I91" s="8">
        <v>2835</v>
      </c>
      <c r="J91" s="53">
        <v>7165</v>
      </c>
    </row>
    <row r="92" spans="1:10" x14ac:dyDescent="0.2">
      <c r="A92" s="5"/>
      <c r="B92" s="6"/>
      <c r="C92" s="54" t="s">
        <v>54</v>
      </c>
      <c r="D92" s="19"/>
      <c r="E92" s="12">
        <v>0</v>
      </c>
      <c r="F92" s="12">
        <v>0</v>
      </c>
      <c r="G92" s="12">
        <v>0</v>
      </c>
      <c r="H92" s="12">
        <v>0</v>
      </c>
      <c r="I92" s="12">
        <v>0</v>
      </c>
      <c r="J92" s="53">
        <v>0</v>
      </c>
    </row>
    <row r="93" spans="1:10" x14ac:dyDescent="0.2">
      <c r="A93" s="5"/>
      <c r="B93" s="6"/>
      <c r="C93" s="54" t="s">
        <v>55</v>
      </c>
      <c r="D93" s="19"/>
      <c r="E93" s="12">
        <v>0</v>
      </c>
      <c r="F93" s="12">
        <v>0</v>
      </c>
      <c r="G93" s="12">
        <v>0</v>
      </c>
      <c r="H93" s="12">
        <v>0</v>
      </c>
      <c r="I93" s="12">
        <v>0</v>
      </c>
      <c r="J93" s="53">
        <v>0</v>
      </c>
    </row>
    <row r="94" spans="1:10" x14ac:dyDescent="0.2">
      <c r="A94" s="5"/>
      <c r="B94" s="6"/>
      <c r="C94" s="54" t="s">
        <v>56</v>
      </c>
      <c r="D94" s="19"/>
      <c r="E94" s="12">
        <v>6912.32</v>
      </c>
      <c r="F94" s="12">
        <v>74238</v>
      </c>
      <c r="G94" s="12">
        <v>81150.320000000007</v>
      </c>
      <c r="H94" s="12">
        <v>48899.57</v>
      </c>
      <c r="I94" s="12">
        <v>48899.57</v>
      </c>
      <c r="J94" s="53">
        <v>32250.750000000007</v>
      </c>
    </row>
    <row r="95" spans="1:10" x14ac:dyDescent="0.2">
      <c r="A95" s="5"/>
      <c r="B95" s="6"/>
      <c r="C95" s="6"/>
      <c r="D95" s="7" t="s">
        <v>258</v>
      </c>
      <c r="E95" s="8">
        <v>0</v>
      </c>
      <c r="F95" s="8">
        <v>60000</v>
      </c>
      <c r="G95" s="8">
        <v>60000</v>
      </c>
      <c r="H95" s="8">
        <v>30474</v>
      </c>
      <c r="I95" s="8">
        <v>30474</v>
      </c>
      <c r="J95" s="53">
        <v>29526</v>
      </c>
    </row>
    <row r="96" spans="1:10" x14ac:dyDescent="0.2">
      <c r="A96" s="5"/>
      <c r="B96" s="6"/>
      <c r="C96" s="6"/>
      <c r="D96" s="7" t="s">
        <v>58</v>
      </c>
      <c r="E96" s="8">
        <v>0</v>
      </c>
      <c r="F96" s="8">
        <v>0</v>
      </c>
      <c r="G96" s="8">
        <v>0</v>
      </c>
      <c r="H96" s="8">
        <v>0</v>
      </c>
      <c r="I96" s="8">
        <v>0</v>
      </c>
      <c r="J96" s="53">
        <v>0</v>
      </c>
    </row>
    <row r="97" spans="1:10" x14ac:dyDescent="0.2">
      <c r="A97" s="5"/>
      <c r="B97" s="6"/>
      <c r="C97" s="6"/>
      <c r="D97" s="7" t="s">
        <v>57</v>
      </c>
      <c r="E97" s="8">
        <v>6912.32</v>
      </c>
      <c r="F97" s="8">
        <v>14238</v>
      </c>
      <c r="G97" s="8">
        <v>21150.32</v>
      </c>
      <c r="H97" s="8">
        <v>18425.57</v>
      </c>
      <c r="I97" s="8">
        <v>18425.57</v>
      </c>
      <c r="J97" s="53">
        <v>2724.75</v>
      </c>
    </row>
    <row r="98" spans="1:10" x14ac:dyDescent="0.2">
      <c r="A98" s="5"/>
      <c r="B98" s="57" t="s">
        <v>59</v>
      </c>
      <c r="C98" s="15"/>
      <c r="D98" s="16"/>
      <c r="E98" s="12">
        <v>7020.02</v>
      </c>
      <c r="F98" s="12">
        <v>4010</v>
      </c>
      <c r="G98" s="12">
        <v>11030.02</v>
      </c>
      <c r="H98" s="12">
        <v>4010</v>
      </c>
      <c r="I98" s="12">
        <v>4010</v>
      </c>
      <c r="J98" s="12">
        <v>7020.02</v>
      </c>
    </row>
    <row r="99" spans="1:10" x14ac:dyDescent="0.2">
      <c r="A99" s="5"/>
      <c r="B99" s="6"/>
      <c r="C99" s="54" t="s">
        <v>60</v>
      </c>
      <c r="D99" s="19"/>
      <c r="E99" s="12">
        <v>1020.02</v>
      </c>
      <c r="F99" s="12">
        <v>0</v>
      </c>
      <c r="G99" s="12">
        <v>1020.02</v>
      </c>
      <c r="H99" s="12">
        <v>0</v>
      </c>
      <c r="I99" s="12">
        <v>0</v>
      </c>
      <c r="J99" s="53">
        <v>1020.02</v>
      </c>
    </row>
    <row r="100" spans="1:10" x14ac:dyDescent="0.2">
      <c r="A100" s="5"/>
      <c r="B100" s="6"/>
      <c r="C100" s="6"/>
      <c r="D100" s="7" t="s">
        <v>61</v>
      </c>
      <c r="E100" s="8">
        <v>1020.02</v>
      </c>
      <c r="F100" s="8">
        <v>0</v>
      </c>
      <c r="G100" s="8">
        <v>1020.02</v>
      </c>
      <c r="H100" s="8">
        <v>0</v>
      </c>
      <c r="I100" s="8">
        <v>0</v>
      </c>
      <c r="J100" s="53">
        <v>1020.02</v>
      </c>
    </row>
    <row r="101" spans="1:10" x14ac:dyDescent="0.2">
      <c r="A101" s="5"/>
      <c r="B101" s="6"/>
      <c r="C101" s="54" t="s">
        <v>62</v>
      </c>
      <c r="D101" s="19"/>
      <c r="E101" s="12">
        <v>0</v>
      </c>
      <c r="F101" s="12">
        <v>4010</v>
      </c>
      <c r="G101" s="12">
        <v>4010</v>
      </c>
      <c r="H101" s="12">
        <v>4010</v>
      </c>
      <c r="I101" s="12">
        <v>4010</v>
      </c>
      <c r="J101" s="53">
        <v>0</v>
      </c>
    </row>
    <row r="102" spans="1:10" x14ac:dyDescent="0.2">
      <c r="A102" s="5"/>
      <c r="B102" s="6"/>
      <c r="C102" s="6"/>
      <c r="D102" s="7" t="s">
        <v>259</v>
      </c>
      <c r="E102" s="8">
        <v>0</v>
      </c>
      <c r="F102" s="8">
        <v>4010</v>
      </c>
      <c r="G102" s="8">
        <v>4010</v>
      </c>
      <c r="H102" s="8">
        <v>4010</v>
      </c>
      <c r="I102" s="8">
        <v>4010</v>
      </c>
      <c r="J102" s="53">
        <v>0</v>
      </c>
    </row>
    <row r="103" spans="1:10" x14ac:dyDescent="0.2">
      <c r="A103" s="5"/>
      <c r="B103" s="6"/>
      <c r="C103" s="6"/>
      <c r="D103" s="7" t="s">
        <v>275</v>
      </c>
      <c r="E103" s="8">
        <v>0</v>
      </c>
      <c r="F103" s="8">
        <v>0</v>
      </c>
      <c r="G103" s="8">
        <v>0</v>
      </c>
      <c r="H103" s="8">
        <v>0</v>
      </c>
      <c r="I103" s="8">
        <v>0</v>
      </c>
      <c r="J103" s="53">
        <v>0</v>
      </c>
    </row>
    <row r="104" spans="1:10" x14ac:dyDescent="0.2">
      <c r="A104" s="5"/>
      <c r="B104" s="6"/>
      <c r="C104" s="54" t="s">
        <v>517</v>
      </c>
      <c r="D104" s="91"/>
      <c r="E104" s="12">
        <v>6000</v>
      </c>
      <c r="F104" s="12">
        <v>0</v>
      </c>
      <c r="G104" s="12">
        <v>6000</v>
      </c>
      <c r="H104" s="12">
        <v>0</v>
      </c>
      <c r="I104" s="12">
        <v>0</v>
      </c>
      <c r="J104" s="53">
        <v>6000</v>
      </c>
    </row>
    <row r="105" spans="1:10" x14ac:dyDescent="0.2">
      <c r="A105" s="5"/>
      <c r="B105" s="6"/>
      <c r="C105" s="6"/>
      <c r="D105" s="7" t="s">
        <v>517</v>
      </c>
      <c r="E105" s="8">
        <v>6000</v>
      </c>
      <c r="F105" s="8">
        <v>0</v>
      </c>
      <c r="G105" s="8">
        <v>6000</v>
      </c>
      <c r="H105" s="8">
        <v>0</v>
      </c>
      <c r="I105" s="8">
        <v>0</v>
      </c>
      <c r="J105" s="53">
        <v>6000</v>
      </c>
    </row>
    <row r="106" spans="1:10" ht="10.5" customHeight="1" x14ac:dyDescent="0.2">
      <c r="A106" s="5"/>
      <c r="B106" s="6"/>
      <c r="C106" s="54" t="s">
        <v>260</v>
      </c>
      <c r="D106" s="19"/>
      <c r="E106" s="12">
        <v>0</v>
      </c>
      <c r="F106" s="12">
        <v>0</v>
      </c>
      <c r="G106" s="12">
        <v>0</v>
      </c>
      <c r="H106" s="12">
        <v>0</v>
      </c>
      <c r="I106" s="12">
        <v>0</v>
      </c>
      <c r="J106" s="53">
        <v>0</v>
      </c>
    </row>
    <row r="107" spans="1:10" x14ac:dyDescent="0.2">
      <c r="A107" s="5"/>
      <c r="B107" s="6"/>
      <c r="C107" s="6"/>
      <c r="D107" s="7" t="s">
        <v>260</v>
      </c>
      <c r="E107" s="8">
        <v>0</v>
      </c>
      <c r="F107" s="8">
        <v>0</v>
      </c>
      <c r="G107" s="8">
        <v>0</v>
      </c>
      <c r="H107" s="8">
        <v>0</v>
      </c>
      <c r="I107" s="8">
        <v>0</v>
      </c>
      <c r="J107" s="53">
        <v>0</v>
      </c>
    </row>
    <row r="108" spans="1:10" x14ac:dyDescent="0.2">
      <c r="A108" s="5"/>
      <c r="B108" s="103" t="s">
        <v>63</v>
      </c>
      <c r="C108" s="103"/>
      <c r="D108" s="104"/>
      <c r="E108" s="12">
        <v>1703396.1199999999</v>
      </c>
      <c r="F108" s="12">
        <v>-141609.15</v>
      </c>
      <c r="G108" s="12">
        <v>1561786.97</v>
      </c>
      <c r="H108" s="12">
        <v>1150816.43</v>
      </c>
      <c r="I108" s="12">
        <v>1150816.43</v>
      </c>
      <c r="J108" s="53">
        <v>410970.54000000004</v>
      </c>
    </row>
    <row r="109" spans="1:10" x14ac:dyDescent="0.2">
      <c r="A109" s="5"/>
      <c r="B109" s="6"/>
      <c r="C109" s="54" t="s">
        <v>64</v>
      </c>
      <c r="D109" s="19"/>
      <c r="E109" s="12">
        <v>1703396.1199999999</v>
      </c>
      <c r="F109" s="12">
        <v>-141609.15</v>
      </c>
      <c r="G109" s="12">
        <v>1561786.97</v>
      </c>
      <c r="H109" s="12">
        <v>1150816.43</v>
      </c>
      <c r="I109" s="12">
        <v>1150816.43</v>
      </c>
      <c r="J109" s="53">
        <v>410970.54000000004</v>
      </c>
    </row>
    <row r="110" spans="1:10" x14ac:dyDescent="0.2">
      <c r="A110" s="5"/>
      <c r="B110" s="6"/>
      <c r="C110" s="6"/>
      <c r="D110" s="7" t="s">
        <v>65</v>
      </c>
      <c r="E110" s="8">
        <v>1703396.1199999999</v>
      </c>
      <c r="F110" s="8">
        <v>-141609.15</v>
      </c>
      <c r="G110" s="8">
        <v>1561786.97</v>
      </c>
      <c r="H110" s="8">
        <v>1150816.43</v>
      </c>
      <c r="I110" s="8">
        <v>1150816.43</v>
      </c>
      <c r="J110" s="53">
        <v>410970.54000000004</v>
      </c>
    </row>
    <row r="111" spans="1:10" x14ac:dyDescent="0.2">
      <c r="A111" s="5"/>
      <c r="B111" s="6"/>
      <c r="C111" s="6"/>
      <c r="D111" s="7" t="s">
        <v>66</v>
      </c>
      <c r="E111" s="8">
        <v>0</v>
      </c>
      <c r="F111" s="8">
        <v>0</v>
      </c>
      <c r="G111" s="8">
        <v>0</v>
      </c>
      <c r="H111" s="8">
        <v>0</v>
      </c>
      <c r="I111" s="8">
        <v>0</v>
      </c>
      <c r="J111" s="53">
        <v>0</v>
      </c>
    </row>
    <row r="112" spans="1:10" x14ac:dyDescent="0.2">
      <c r="A112" s="5"/>
      <c r="B112" s="103" t="s">
        <v>67</v>
      </c>
      <c r="C112" s="103"/>
      <c r="D112" s="104"/>
      <c r="E112" s="12">
        <v>1000000</v>
      </c>
      <c r="F112" s="12">
        <v>111550</v>
      </c>
      <c r="G112" s="12">
        <v>1111550</v>
      </c>
      <c r="H112" s="12">
        <v>935115.2</v>
      </c>
      <c r="I112" s="12">
        <v>935115.2</v>
      </c>
      <c r="J112" s="53">
        <v>176434.80000000005</v>
      </c>
    </row>
    <row r="113" spans="1:10" x14ac:dyDescent="0.2">
      <c r="A113" s="5"/>
      <c r="B113" s="6"/>
      <c r="C113" s="54" t="s">
        <v>68</v>
      </c>
      <c r="D113" s="19"/>
      <c r="E113" s="12">
        <v>1000000</v>
      </c>
      <c r="F113" s="12">
        <v>32900</v>
      </c>
      <c r="G113" s="12">
        <v>1032900</v>
      </c>
      <c r="H113" s="12">
        <v>856465.2</v>
      </c>
      <c r="I113" s="12">
        <v>856465.2</v>
      </c>
      <c r="J113" s="53">
        <v>176434.80000000005</v>
      </c>
    </row>
    <row r="114" spans="1:10" ht="24" x14ac:dyDescent="0.2">
      <c r="A114" s="5"/>
      <c r="B114" s="6"/>
      <c r="C114" s="6"/>
      <c r="D114" s="7" t="s">
        <v>351</v>
      </c>
      <c r="E114" s="8">
        <v>1000000</v>
      </c>
      <c r="F114" s="8">
        <v>32900</v>
      </c>
      <c r="G114" s="8">
        <v>1032900</v>
      </c>
      <c r="H114" s="8">
        <v>856465.2</v>
      </c>
      <c r="I114" s="8">
        <v>856465.2</v>
      </c>
      <c r="J114" s="53">
        <v>176434.80000000005</v>
      </c>
    </row>
    <row r="115" spans="1:10" x14ac:dyDescent="0.2">
      <c r="A115" s="5"/>
      <c r="B115" s="6"/>
      <c r="C115" s="56" t="s">
        <v>69</v>
      </c>
      <c r="D115" s="19"/>
      <c r="E115" s="12">
        <v>0</v>
      </c>
      <c r="F115" s="12">
        <v>78650</v>
      </c>
      <c r="G115" s="12">
        <v>78650</v>
      </c>
      <c r="H115" s="12">
        <v>78650</v>
      </c>
      <c r="I115" s="12">
        <v>78650</v>
      </c>
      <c r="J115" s="53">
        <v>0</v>
      </c>
    </row>
    <row r="116" spans="1:10" s="46" customFormat="1" x14ac:dyDescent="0.2">
      <c r="A116" s="5"/>
      <c r="B116" s="6"/>
      <c r="C116" s="73"/>
      <c r="D116" s="7" t="s">
        <v>352</v>
      </c>
      <c r="E116" s="8">
        <v>0</v>
      </c>
      <c r="F116" s="8">
        <v>0</v>
      </c>
      <c r="G116" s="8">
        <v>0</v>
      </c>
      <c r="H116" s="8">
        <v>0</v>
      </c>
      <c r="I116" s="8">
        <v>0</v>
      </c>
      <c r="J116" s="53">
        <v>0</v>
      </c>
    </row>
    <row r="117" spans="1:10" s="46" customFormat="1" x14ac:dyDescent="0.2">
      <c r="A117" s="5"/>
      <c r="B117" s="6"/>
      <c r="C117" s="73"/>
      <c r="D117" s="7" t="s">
        <v>511</v>
      </c>
      <c r="E117" s="8">
        <v>0</v>
      </c>
      <c r="F117" s="8">
        <v>78650</v>
      </c>
      <c r="G117" s="8">
        <v>78650</v>
      </c>
      <c r="H117" s="8">
        <v>78650</v>
      </c>
      <c r="I117" s="8">
        <v>78650</v>
      </c>
      <c r="J117" s="53">
        <v>0</v>
      </c>
    </row>
    <row r="118" spans="1:10" x14ac:dyDescent="0.2">
      <c r="A118" s="5"/>
      <c r="B118" s="6"/>
      <c r="C118" s="56" t="s">
        <v>70</v>
      </c>
      <c r="D118" s="19"/>
      <c r="E118" s="12">
        <v>0</v>
      </c>
      <c r="F118" s="12">
        <v>0</v>
      </c>
      <c r="G118" s="12">
        <v>0</v>
      </c>
      <c r="H118" s="12">
        <v>0</v>
      </c>
      <c r="I118" s="12">
        <v>0</v>
      </c>
      <c r="J118" s="53">
        <v>0</v>
      </c>
    </row>
    <row r="119" spans="1:10" x14ac:dyDescent="0.2">
      <c r="A119" s="5"/>
      <c r="B119" s="6"/>
      <c r="C119" s="56" t="s">
        <v>71</v>
      </c>
      <c r="D119" s="19"/>
      <c r="E119" s="12">
        <v>0</v>
      </c>
      <c r="F119" s="12">
        <v>0</v>
      </c>
      <c r="G119" s="12">
        <v>0</v>
      </c>
      <c r="H119" s="12">
        <v>0</v>
      </c>
      <c r="I119" s="12">
        <v>0</v>
      </c>
      <c r="J119" s="53">
        <v>0</v>
      </c>
    </row>
    <row r="120" spans="1:10" s="46" customFormat="1" x14ac:dyDescent="0.2">
      <c r="A120" s="5"/>
      <c r="B120" s="6"/>
      <c r="C120" s="73"/>
      <c r="D120" s="7" t="s">
        <v>353</v>
      </c>
      <c r="E120" s="8">
        <v>0</v>
      </c>
      <c r="F120" s="8">
        <v>0</v>
      </c>
      <c r="G120" s="8">
        <v>0</v>
      </c>
      <c r="H120" s="8">
        <v>0</v>
      </c>
      <c r="I120" s="8">
        <v>0</v>
      </c>
      <c r="J120" s="53">
        <v>0</v>
      </c>
    </row>
    <row r="121" spans="1:10" x14ac:dyDescent="0.2">
      <c r="A121" s="5"/>
      <c r="B121" s="6"/>
      <c r="C121" s="56" t="s">
        <v>72</v>
      </c>
      <c r="D121" s="19"/>
      <c r="E121" s="12">
        <v>0</v>
      </c>
      <c r="F121" s="12">
        <v>0</v>
      </c>
      <c r="G121" s="12">
        <v>0</v>
      </c>
      <c r="H121" s="12">
        <v>0</v>
      </c>
      <c r="I121" s="12">
        <v>0</v>
      </c>
      <c r="J121" s="53">
        <v>0</v>
      </c>
    </row>
    <row r="122" spans="1:10" s="46" customFormat="1" x14ac:dyDescent="0.2">
      <c r="A122" s="5"/>
      <c r="B122" s="6"/>
      <c r="C122" s="71"/>
      <c r="D122" s="7" t="s">
        <v>354</v>
      </c>
      <c r="E122" s="8">
        <v>0</v>
      </c>
      <c r="F122" s="8">
        <v>0</v>
      </c>
      <c r="G122" s="8">
        <v>0</v>
      </c>
      <c r="H122" s="8">
        <v>0</v>
      </c>
      <c r="I122" s="8">
        <v>0</v>
      </c>
      <c r="J122" s="53">
        <v>0</v>
      </c>
    </row>
    <row r="123" spans="1:10" x14ac:dyDescent="0.2">
      <c r="A123" s="5"/>
      <c r="B123" s="103" t="s">
        <v>73</v>
      </c>
      <c r="C123" s="103"/>
      <c r="D123" s="104"/>
      <c r="E123" s="12">
        <v>428944.73</v>
      </c>
      <c r="F123" s="12">
        <v>0</v>
      </c>
      <c r="G123" s="12">
        <v>428944.73</v>
      </c>
      <c r="H123" s="12">
        <v>28121.5</v>
      </c>
      <c r="I123" s="12">
        <v>28121.5</v>
      </c>
      <c r="J123" s="53">
        <v>400823.23</v>
      </c>
    </row>
    <row r="124" spans="1:10" x14ac:dyDescent="0.2">
      <c r="A124" s="5"/>
      <c r="B124" s="6"/>
      <c r="C124" s="54" t="s">
        <v>74</v>
      </c>
      <c r="D124" s="19"/>
      <c r="E124" s="12">
        <v>44786</v>
      </c>
      <c r="F124" s="12">
        <v>0</v>
      </c>
      <c r="G124" s="12">
        <v>44786</v>
      </c>
      <c r="H124" s="12">
        <v>28121.5</v>
      </c>
      <c r="I124" s="12">
        <v>28121.5</v>
      </c>
      <c r="J124" s="53">
        <v>16664.5</v>
      </c>
    </row>
    <row r="125" spans="1:10" ht="24" x14ac:dyDescent="0.2">
      <c r="A125" s="5"/>
      <c r="B125" s="6"/>
      <c r="C125" s="6"/>
      <c r="D125" s="7" t="s">
        <v>355</v>
      </c>
      <c r="E125" s="8">
        <v>44786</v>
      </c>
      <c r="F125" s="8">
        <v>0</v>
      </c>
      <c r="G125" s="8">
        <v>44786</v>
      </c>
      <c r="H125" s="8">
        <v>28121.5</v>
      </c>
      <c r="I125" s="8">
        <v>28121.5</v>
      </c>
      <c r="J125" s="53">
        <v>16664.5</v>
      </c>
    </row>
    <row r="126" spans="1:10" x14ac:dyDescent="0.2">
      <c r="A126" s="5"/>
      <c r="B126" s="6"/>
      <c r="C126" s="56" t="s">
        <v>75</v>
      </c>
      <c r="D126" s="19"/>
      <c r="E126" s="12">
        <v>384158.73</v>
      </c>
      <c r="F126" s="12">
        <v>0</v>
      </c>
      <c r="G126" s="12">
        <v>384158.73</v>
      </c>
      <c r="H126" s="12">
        <v>0</v>
      </c>
      <c r="I126" s="12">
        <v>0</v>
      </c>
      <c r="J126" s="53">
        <v>384158.73</v>
      </c>
    </row>
    <row r="127" spans="1:10" ht="24" x14ac:dyDescent="0.2">
      <c r="A127" s="5"/>
      <c r="B127" s="6"/>
      <c r="C127" s="6"/>
      <c r="D127" s="7" t="s">
        <v>356</v>
      </c>
      <c r="E127" s="8">
        <v>384158.73</v>
      </c>
      <c r="F127" s="8">
        <v>0</v>
      </c>
      <c r="G127" s="8">
        <v>384158.73</v>
      </c>
      <c r="H127" s="8">
        <v>0</v>
      </c>
      <c r="I127" s="8">
        <v>0</v>
      </c>
      <c r="J127" s="53">
        <v>384158.73</v>
      </c>
    </row>
    <row r="128" spans="1:10" x14ac:dyDescent="0.2">
      <c r="A128" s="5"/>
      <c r="B128" s="6"/>
      <c r="C128" s="6"/>
      <c r="D128" s="7" t="s">
        <v>294</v>
      </c>
      <c r="E128" s="8">
        <v>0</v>
      </c>
      <c r="F128" s="8">
        <v>0</v>
      </c>
      <c r="G128" s="8">
        <v>0</v>
      </c>
      <c r="H128" s="8">
        <v>0</v>
      </c>
      <c r="I128" s="8">
        <v>0</v>
      </c>
      <c r="J128" s="53">
        <v>0</v>
      </c>
    </row>
    <row r="129" spans="1:10" x14ac:dyDescent="0.2">
      <c r="A129" s="5"/>
      <c r="B129" s="57" t="s">
        <v>76</v>
      </c>
      <c r="C129" s="57"/>
      <c r="D129" s="58"/>
      <c r="E129" s="12">
        <v>197707.2</v>
      </c>
      <c r="F129" s="12">
        <v>292117</v>
      </c>
      <c r="G129" s="12">
        <v>489824.2</v>
      </c>
      <c r="H129" s="12">
        <v>378174.2</v>
      </c>
      <c r="I129" s="12">
        <v>378174.2</v>
      </c>
      <c r="J129" s="53">
        <v>111650</v>
      </c>
    </row>
    <row r="130" spans="1:10" x14ac:dyDescent="0.2">
      <c r="A130" s="5"/>
      <c r="B130" s="6"/>
      <c r="C130" s="56" t="s">
        <v>77</v>
      </c>
      <c r="D130" s="19"/>
      <c r="E130" s="12">
        <v>0</v>
      </c>
      <c r="F130" s="12">
        <v>44000</v>
      </c>
      <c r="G130" s="12">
        <v>44000</v>
      </c>
      <c r="H130" s="12">
        <v>44000</v>
      </c>
      <c r="I130" s="12">
        <v>44000</v>
      </c>
      <c r="J130" s="53">
        <v>0</v>
      </c>
    </row>
    <row r="131" spans="1:10" x14ac:dyDescent="0.2">
      <c r="A131" s="5"/>
      <c r="B131" s="6"/>
      <c r="C131" s="6"/>
      <c r="D131" s="7" t="s">
        <v>512</v>
      </c>
      <c r="E131" s="8">
        <v>0</v>
      </c>
      <c r="F131" s="8">
        <v>44000</v>
      </c>
      <c r="G131" s="8">
        <v>44000</v>
      </c>
      <c r="H131" s="8">
        <v>44000</v>
      </c>
      <c r="I131" s="8">
        <v>44000</v>
      </c>
      <c r="J131" s="53">
        <v>0</v>
      </c>
    </row>
    <row r="132" spans="1:10" x14ac:dyDescent="0.2">
      <c r="A132" s="5"/>
      <c r="B132" s="6"/>
      <c r="C132" s="54" t="s">
        <v>78</v>
      </c>
      <c r="D132" s="19"/>
      <c r="E132" s="12">
        <v>0</v>
      </c>
      <c r="F132" s="12">
        <v>0</v>
      </c>
      <c r="G132" s="12">
        <v>0</v>
      </c>
      <c r="H132" s="12">
        <v>0</v>
      </c>
      <c r="I132" s="12">
        <v>0</v>
      </c>
      <c r="J132" s="53">
        <v>0</v>
      </c>
    </row>
    <row r="133" spans="1:10" ht="29.25" customHeight="1" x14ac:dyDescent="0.2">
      <c r="A133" s="5"/>
      <c r="B133" s="6"/>
      <c r="C133" s="54" t="s">
        <v>79</v>
      </c>
      <c r="D133" s="19"/>
      <c r="E133" s="12">
        <v>0</v>
      </c>
      <c r="F133" s="12">
        <v>0</v>
      </c>
      <c r="G133" s="12">
        <v>0</v>
      </c>
      <c r="H133" s="12">
        <v>0</v>
      </c>
      <c r="I133" s="12">
        <v>0</v>
      </c>
      <c r="J133" s="53">
        <v>0</v>
      </c>
    </row>
    <row r="134" spans="1:10" ht="24" x14ac:dyDescent="0.2">
      <c r="A134" s="5"/>
      <c r="B134" s="6"/>
      <c r="C134" s="6"/>
      <c r="D134" s="7" t="s">
        <v>261</v>
      </c>
      <c r="E134" s="8">
        <v>0</v>
      </c>
      <c r="F134" s="8">
        <v>0</v>
      </c>
      <c r="G134" s="8">
        <v>0</v>
      </c>
      <c r="H134" s="8">
        <v>0</v>
      </c>
      <c r="I134" s="8">
        <v>0</v>
      </c>
      <c r="J134" s="53">
        <v>0</v>
      </c>
    </row>
    <row r="135" spans="1:10" x14ac:dyDescent="0.2">
      <c r="A135" s="5"/>
      <c r="B135" s="6"/>
      <c r="C135" s="56" t="s">
        <v>80</v>
      </c>
      <c r="D135" s="19"/>
      <c r="E135" s="12">
        <v>25000</v>
      </c>
      <c r="F135" s="12">
        <v>0</v>
      </c>
      <c r="G135" s="12">
        <v>25000</v>
      </c>
      <c r="H135" s="12">
        <v>0</v>
      </c>
      <c r="I135" s="12">
        <v>0</v>
      </c>
      <c r="J135" s="53">
        <v>25000</v>
      </c>
    </row>
    <row r="136" spans="1:10" ht="30" customHeight="1" x14ac:dyDescent="0.2">
      <c r="A136" s="5"/>
      <c r="B136" s="6"/>
      <c r="C136" s="56"/>
      <c r="D136" s="96" t="s">
        <v>518</v>
      </c>
      <c r="E136" s="8">
        <v>25000</v>
      </c>
      <c r="F136" s="8">
        <v>0</v>
      </c>
      <c r="G136" s="8">
        <v>25000</v>
      </c>
      <c r="H136" s="8">
        <v>0</v>
      </c>
      <c r="I136" s="8">
        <v>0</v>
      </c>
      <c r="J136" s="86">
        <v>25000</v>
      </c>
    </row>
    <row r="137" spans="1:10" x14ac:dyDescent="0.2">
      <c r="A137" s="5"/>
      <c r="B137" s="6"/>
      <c r="C137" s="56" t="s">
        <v>81</v>
      </c>
      <c r="D137" s="19"/>
      <c r="E137" s="12">
        <v>172707.20000000001</v>
      </c>
      <c r="F137" s="12">
        <v>248117</v>
      </c>
      <c r="G137" s="12">
        <v>420824.2</v>
      </c>
      <c r="H137" s="12">
        <v>334174.2</v>
      </c>
      <c r="I137" s="12">
        <v>334174.2</v>
      </c>
      <c r="J137" s="53">
        <v>86650</v>
      </c>
    </row>
    <row r="138" spans="1:10" x14ac:dyDescent="0.2">
      <c r="A138" s="5"/>
      <c r="B138" s="6"/>
      <c r="C138" s="6"/>
      <c r="D138" s="7" t="s">
        <v>81</v>
      </c>
      <c r="E138" s="8">
        <v>172707.20000000001</v>
      </c>
      <c r="F138" s="8">
        <v>228117</v>
      </c>
      <c r="G138" s="8">
        <v>400824.2</v>
      </c>
      <c r="H138" s="8">
        <v>322424.2</v>
      </c>
      <c r="I138" s="8">
        <v>322424.2</v>
      </c>
      <c r="J138" s="87">
        <v>78400</v>
      </c>
    </row>
    <row r="139" spans="1:10" x14ac:dyDescent="0.2">
      <c r="A139" s="5"/>
      <c r="B139" s="6"/>
      <c r="C139" s="6"/>
      <c r="D139" s="7" t="s">
        <v>504</v>
      </c>
      <c r="E139" s="8">
        <v>0</v>
      </c>
      <c r="F139" s="8">
        <v>20000</v>
      </c>
      <c r="G139" s="8">
        <v>20000</v>
      </c>
      <c r="H139" s="8">
        <v>11750</v>
      </c>
      <c r="I139" s="8">
        <v>11750</v>
      </c>
      <c r="J139" s="87">
        <v>8250</v>
      </c>
    </row>
    <row r="140" spans="1:10" x14ac:dyDescent="0.2">
      <c r="A140" s="5"/>
      <c r="B140" s="6"/>
      <c r="C140" s="6"/>
      <c r="D140" s="7" t="s">
        <v>357</v>
      </c>
      <c r="E140" s="8">
        <v>0</v>
      </c>
      <c r="F140" s="8">
        <v>0</v>
      </c>
      <c r="G140" s="8">
        <v>0</v>
      </c>
      <c r="H140" s="8">
        <v>0</v>
      </c>
      <c r="I140" s="8">
        <v>0</v>
      </c>
      <c r="J140" s="53">
        <v>0</v>
      </c>
    </row>
    <row r="141" spans="1:10" x14ac:dyDescent="0.2">
      <c r="A141" s="5"/>
      <c r="B141" s="6"/>
      <c r="C141" s="56" t="s">
        <v>82</v>
      </c>
      <c r="D141" s="19"/>
      <c r="E141" s="12">
        <v>0</v>
      </c>
      <c r="F141" s="12">
        <v>0</v>
      </c>
      <c r="G141" s="12">
        <v>0</v>
      </c>
      <c r="H141" s="12">
        <v>0</v>
      </c>
      <c r="I141" s="12">
        <v>0</v>
      </c>
      <c r="J141" s="53">
        <v>0</v>
      </c>
    </row>
    <row r="142" spans="1:10" ht="24" x14ac:dyDescent="0.2">
      <c r="A142" s="5"/>
      <c r="B142" s="6"/>
      <c r="C142" s="6"/>
      <c r="D142" s="7" t="s">
        <v>262</v>
      </c>
      <c r="E142" s="8">
        <v>0</v>
      </c>
      <c r="F142" s="8">
        <v>0</v>
      </c>
      <c r="G142" s="8">
        <v>0</v>
      </c>
      <c r="H142" s="8">
        <v>0</v>
      </c>
      <c r="I142" s="8">
        <v>0</v>
      </c>
      <c r="J142" s="53">
        <v>0</v>
      </c>
    </row>
    <row r="143" spans="1:10" x14ac:dyDescent="0.2">
      <c r="A143" s="5"/>
      <c r="B143" s="6"/>
      <c r="C143" s="56" t="s">
        <v>83</v>
      </c>
      <c r="D143" s="19"/>
      <c r="E143" s="12">
        <v>0</v>
      </c>
      <c r="F143" s="12">
        <v>0</v>
      </c>
      <c r="G143" s="12">
        <v>0</v>
      </c>
      <c r="H143" s="12">
        <v>0</v>
      </c>
      <c r="I143" s="12">
        <v>0</v>
      </c>
      <c r="J143" s="53">
        <v>0</v>
      </c>
    </row>
    <row r="144" spans="1:10" x14ac:dyDescent="0.2">
      <c r="A144" s="5"/>
      <c r="B144" s="6"/>
      <c r="C144" s="6"/>
      <c r="D144" s="7" t="s">
        <v>83</v>
      </c>
      <c r="E144" s="8">
        <v>0</v>
      </c>
      <c r="F144" s="8">
        <v>0</v>
      </c>
      <c r="G144" s="8">
        <v>0</v>
      </c>
      <c r="H144" s="8">
        <v>0</v>
      </c>
      <c r="I144" s="8">
        <v>0</v>
      </c>
      <c r="J144" s="53">
        <v>0</v>
      </c>
    </row>
    <row r="145" spans="1:10" x14ac:dyDescent="0.2">
      <c r="A145" s="5"/>
      <c r="B145" s="6"/>
      <c r="C145" s="56" t="s">
        <v>84</v>
      </c>
      <c r="D145" s="19"/>
      <c r="E145" s="12">
        <v>0</v>
      </c>
      <c r="F145" s="12">
        <v>0</v>
      </c>
      <c r="G145" s="12">
        <v>0</v>
      </c>
      <c r="H145" s="12">
        <v>0</v>
      </c>
      <c r="I145" s="12">
        <v>0</v>
      </c>
      <c r="J145" s="53">
        <v>0</v>
      </c>
    </row>
    <row r="146" spans="1:10" ht="11.85" customHeight="1" x14ac:dyDescent="0.2">
      <c r="A146" s="102" t="s">
        <v>85</v>
      </c>
      <c r="B146" s="103"/>
      <c r="C146" s="103"/>
      <c r="D146" s="104"/>
      <c r="E146" s="12">
        <v>4655313.54</v>
      </c>
      <c r="F146" s="12">
        <v>3074582.56</v>
      </c>
      <c r="G146" s="12">
        <v>7729896.0999999996</v>
      </c>
      <c r="H146" s="12">
        <v>4582607.29</v>
      </c>
      <c r="I146" s="12">
        <v>4582607.29</v>
      </c>
      <c r="J146" s="53">
        <v>3147288.8099999996</v>
      </c>
    </row>
    <row r="147" spans="1:10" ht="11.85" customHeight="1" x14ac:dyDescent="0.2">
      <c r="A147" s="5"/>
      <c r="B147" s="103" t="s">
        <v>86</v>
      </c>
      <c r="C147" s="103"/>
      <c r="D147" s="104"/>
      <c r="E147" s="12">
        <v>1766011.13</v>
      </c>
      <c r="F147" s="12">
        <v>1128184.01</v>
      </c>
      <c r="G147" s="12">
        <v>2894195.1399999997</v>
      </c>
      <c r="H147" s="12">
        <v>473643.72</v>
      </c>
      <c r="I147" s="12">
        <v>473643.72</v>
      </c>
      <c r="J147" s="53">
        <v>2420551.42</v>
      </c>
    </row>
    <row r="148" spans="1:10" ht="11.85" customHeight="1" x14ac:dyDescent="0.2">
      <c r="A148" s="5"/>
      <c r="B148" s="6"/>
      <c r="C148" s="56" t="s">
        <v>87</v>
      </c>
      <c r="D148" s="19"/>
      <c r="E148" s="12">
        <v>1672574.51</v>
      </c>
      <c r="F148" s="12">
        <v>1118340.93</v>
      </c>
      <c r="G148" s="12">
        <v>2790915.44</v>
      </c>
      <c r="H148" s="12">
        <v>416474</v>
      </c>
      <c r="I148" s="12">
        <v>416474</v>
      </c>
      <c r="J148" s="53">
        <v>2374441.44</v>
      </c>
    </row>
    <row r="149" spans="1:10" x14ac:dyDescent="0.2">
      <c r="A149" s="5"/>
      <c r="B149" s="6"/>
      <c r="C149" s="6"/>
      <c r="D149" s="7" t="s">
        <v>358</v>
      </c>
      <c r="E149" s="8">
        <v>44464.66</v>
      </c>
      <c r="F149" s="8">
        <v>-20000</v>
      </c>
      <c r="G149" s="8">
        <v>24464.660000000003</v>
      </c>
      <c r="H149" s="8">
        <v>0</v>
      </c>
      <c r="I149" s="8">
        <v>0</v>
      </c>
      <c r="J149" s="53">
        <v>24464.660000000003</v>
      </c>
    </row>
    <row r="150" spans="1:10" x14ac:dyDescent="0.2">
      <c r="A150" s="5"/>
      <c r="B150" s="6"/>
      <c r="C150" s="6"/>
      <c r="D150" s="7" t="s">
        <v>88</v>
      </c>
      <c r="E150" s="8">
        <v>1628109.85</v>
      </c>
      <c r="F150" s="8">
        <v>1138340.93</v>
      </c>
      <c r="G150" s="8">
        <v>2766450.7800000003</v>
      </c>
      <c r="H150" s="8">
        <v>416474</v>
      </c>
      <c r="I150" s="8">
        <v>416474</v>
      </c>
      <c r="J150" s="53">
        <v>2349976.7800000003</v>
      </c>
    </row>
    <row r="151" spans="1:10" x14ac:dyDescent="0.2">
      <c r="A151" s="5"/>
      <c r="B151" s="6"/>
      <c r="C151" s="56" t="s">
        <v>89</v>
      </c>
      <c r="D151" s="19"/>
      <c r="E151" s="12">
        <v>0</v>
      </c>
      <c r="F151" s="12">
        <v>0</v>
      </c>
      <c r="G151" s="12">
        <v>0</v>
      </c>
      <c r="H151" s="12">
        <v>0</v>
      </c>
      <c r="I151" s="12">
        <v>0</v>
      </c>
      <c r="J151" s="53">
        <v>0</v>
      </c>
    </row>
    <row r="152" spans="1:10" x14ac:dyDescent="0.2">
      <c r="A152" s="5"/>
      <c r="B152" s="6"/>
      <c r="C152" s="6"/>
      <c r="D152" s="7" t="s">
        <v>263</v>
      </c>
      <c r="E152" s="8">
        <v>0</v>
      </c>
      <c r="F152" s="8">
        <v>0</v>
      </c>
      <c r="G152" s="8">
        <v>0</v>
      </c>
      <c r="H152" s="8">
        <v>0</v>
      </c>
      <c r="I152" s="8">
        <v>0</v>
      </c>
      <c r="J152" s="53">
        <v>0</v>
      </c>
    </row>
    <row r="153" spans="1:10" x14ac:dyDescent="0.2">
      <c r="A153" s="5"/>
      <c r="B153" s="6"/>
      <c r="C153" s="56" t="s">
        <v>90</v>
      </c>
      <c r="D153" s="19"/>
      <c r="E153" s="12">
        <v>0</v>
      </c>
      <c r="F153" s="12">
        <v>0</v>
      </c>
      <c r="G153" s="12">
        <v>0</v>
      </c>
      <c r="H153" s="12">
        <v>0</v>
      </c>
      <c r="I153" s="12">
        <v>0</v>
      </c>
      <c r="J153" s="53">
        <v>0</v>
      </c>
    </row>
    <row r="154" spans="1:10" x14ac:dyDescent="0.2">
      <c r="A154" s="5"/>
      <c r="B154" s="6"/>
      <c r="C154" s="6"/>
      <c r="D154" s="7" t="s">
        <v>278</v>
      </c>
      <c r="E154" s="8">
        <v>0</v>
      </c>
      <c r="F154" s="8">
        <v>0</v>
      </c>
      <c r="G154" s="8">
        <v>0</v>
      </c>
      <c r="H154" s="8">
        <v>0</v>
      </c>
      <c r="I154" s="8">
        <v>0</v>
      </c>
      <c r="J154" s="53">
        <v>0</v>
      </c>
    </row>
    <row r="155" spans="1:10" x14ac:dyDescent="0.2">
      <c r="A155" s="5"/>
      <c r="B155" s="6"/>
      <c r="C155" s="56" t="s">
        <v>91</v>
      </c>
      <c r="D155" s="19"/>
      <c r="E155" s="12">
        <v>55325.619999999995</v>
      </c>
      <c r="F155" s="12">
        <v>0</v>
      </c>
      <c r="G155" s="12">
        <v>55325.619999999995</v>
      </c>
      <c r="H155" s="12">
        <v>12927.720000000001</v>
      </c>
      <c r="I155" s="12">
        <v>12927.720000000001</v>
      </c>
      <c r="J155" s="53">
        <v>42397.899999999994</v>
      </c>
    </row>
    <row r="156" spans="1:10" x14ac:dyDescent="0.2">
      <c r="A156" s="5"/>
      <c r="B156" s="6"/>
      <c r="C156" s="6"/>
      <c r="D156" s="7" t="s">
        <v>359</v>
      </c>
      <c r="E156" s="8">
        <v>55325.619999999995</v>
      </c>
      <c r="F156" s="8">
        <v>0</v>
      </c>
      <c r="G156" s="8">
        <v>55325.619999999995</v>
      </c>
      <c r="H156" s="8">
        <v>12927.720000000001</v>
      </c>
      <c r="I156" s="8">
        <v>12927.720000000001</v>
      </c>
      <c r="J156" s="53">
        <v>42397.899999999994</v>
      </c>
    </row>
    <row r="157" spans="1:10" x14ac:dyDescent="0.2">
      <c r="A157" s="5"/>
      <c r="B157" s="6"/>
      <c r="C157" s="56" t="s">
        <v>92</v>
      </c>
      <c r="D157" s="19"/>
      <c r="E157" s="12">
        <v>0</v>
      </c>
      <c r="F157" s="12">
        <v>0</v>
      </c>
      <c r="G157" s="12">
        <v>0</v>
      </c>
      <c r="H157" s="12">
        <v>0</v>
      </c>
      <c r="I157" s="12">
        <v>0</v>
      </c>
      <c r="J157" s="53">
        <v>0</v>
      </c>
    </row>
    <row r="158" spans="1:10" x14ac:dyDescent="0.2">
      <c r="A158" s="5"/>
      <c r="B158" s="6"/>
      <c r="C158" s="56" t="s">
        <v>93</v>
      </c>
      <c r="D158" s="19"/>
      <c r="E158" s="12">
        <v>38111</v>
      </c>
      <c r="F158" s="12">
        <v>9843.08</v>
      </c>
      <c r="G158" s="12">
        <v>47954.080000000002</v>
      </c>
      <c r="H158" s="12">
        <v>44242</v>
      </c>
      <c r="I158" s="12">
        <v>44242</v>
      </c>
      <c r="J158" s="53">
        <v>3712.0800000000017</v>
      </c>
    </row>
    <row r="159" spans="1:10" ht="23.25" customHeight="1" x14ac:dyDescent="0.2">
      <c r="A159" s="5"/>
      <c r="B159" s="6"/>
      <c r="C159" s="56"/>
      <c r="D159" s="43" t="s">
        <v>360</v>
      </c>
      <c r="E159" s="8">
        <v>38111</v>
      </c>
      <c r="F159" s="8">
        <v>9843.08</v>
      </c>
      <c r="G159" s="8">
        <v>47954.080000000002</v>
      </c>
      <c r="H159" s="8">
        <v>44242</v>
      </c>
      <c r="I159" s="8">
        <v>44242</v>
      </c>
      <c r="J159" s="53">
        <v>3712.0800000000017</v>
      </c>
    </row>
    <row r="160" spans="1:10" x14ac:dyDescent="0.2">
      <c r="A160" s="5"/>
      <c r="B160" s="6"/>
      <c r="C160" s="56" t="s">
        <v>94</v>
      </c>
      <c r="D160" s="19"/>
      <c r="E160" s="12">
        <v>0</v>
      </c>
      <c r="F160" s="12">
        <v>0</v>
      </c>
      <c r="G160" s="12">
        <v>0</v>
      </c>
      <c r="H160" s="12">
        <v>0</v>
      </c>
      <c r="I160" s="12">
        <v>0</v>
      </c>
      <c r="J160" s="53">
        <v>0</v>
      </c>
    </row>
    <row r="161" spans="1:10" ht="36" customHeight="1" x14ac:dyDescent="0.2">
      <c r="A161" s="5"/>
      <c r="B161" s="103" t="s">
        <v>95</v>
      </c>
      <c r="C161" s="103"/>
      <c r="D161" s="104"/>
      <c r="E161" s="12">
        <v>417200</v>
      </c>
      <c r="F161" s="12">
        <v>-111752.7</v>
      </c>
      <c r="G161" s="12">
        <v>305447.3</v>
      </c>
      <c r="H161" s="12">
        <v>209909.87</v>
      </c>
      <c r="I161" s="12">
        <v>209909.87</v>
      </c>
      <c r="J161" s="53">
        <v>95537.43</v>
      </c>
    </row>
    <row r="162" spans="1:10" x14ac:dyDescent="0.2">
      <c r="A162" s="5"/>
      <c r="B162" s="6"/>
      <c r="C162" s="56" t="s">
        <v>96</v>
      </c>
      <c r="D162" s="19"/>
      <c r="E162" s="12">
        <v>0</v>
      </c>
      <c r="F162" s="12">
        <v>0</v>
      </c>
      <c r="G162" s="12">
        <v>0</v>
      </c>
      <c r="H162" s="12">
        <v>0</v>
      </c>
      <c r="I162" s="12">
        <v>0</v>
      </c>
      <c r="J162" s="53">
        <v>0</v>
      </c>
    </row>
    <row r="163" spans="1:10" x14ac:dyDescent="0.2">
      <c r="A163" s="5"/>
      <c r="B163" s="6"/>
      <c r="C163" s="6"/>
      <c r="D163" s="7" t="s">
        <v>96</v>
      </c>
      <c r="E163" s="8">
        <v>0</v>
      </c>
      <c r="F163" s="8">
        <v>0</v>
      </c>
      <c r="G163" s="8">
        <v>0</v>
      </c>
      <c r="H163" s="8">
        <v>0</v>
      </c>
      <c r="I163" s="8">
        <v>0</v>
      </c>
      <c r="J163" s="53">
        <v>0</v>
      </c>
    </row>
    <row r="164" spans="1:10" x14ac:dyDescent="0.2">
      <c r="A164" s="5"/>
      <c r="B164" s="6"/>
      <c r="C164" s="56" t="s">
        <v>97</v>
      </c>
      <c r="D164" s="19"/>
      <c r="E164" s="12">
        <v>0</v>
      </c>
      <c r="F164" s="12">
        <v>0</v>
      </c>
      <c r="G164" s="12">
        <v>0</v>
      </c>
      <c r="H164" s="12">
        <v>0</v>
      </c>
      <c r="I164" s="12">
        <v>0</v>
      </c>
      <c r="J164" s="53">
        <v>0</v>
      </c>
    </row>
    <row r="165" spans="1:10" x14ac:dyDescent="0.2">
      <c r="A165" s="5"/>
      <c r="B165" s="6"/>
      <c r="C165" s="6"/>
      <c r="D165" s="7" t="s">
        <v>97</v>
      </c>
      <c r="E165" s="8">
        <v>0</v>
      </c>
      <c r="F165" s="8">
        <v>0</v>
      </c>
      <c r="G165" s="8">
        <v>0</v>
      </c>
      <c r="H165" s="8">
        <v>0</v>
      </c>
      <c r="I165" s="8">
        <v>0</v>
      </c>
      <c r="J165" s="53">
        <v>0</v>
      </c>
    </row>
    <row r="166" spans="1:10" x14ac:dyDescent="0.2">
      <c r="A166" s="5"/>
      <c r="B166" s="6"/>
      <c r="C166" s="56" t="s">
        <v>98</v>
      </c>
      <c r="D166" s="19"/>
      <c r="E166" s="12">
        <v>0</v>
      </c>
      <c r="F166" s="12">
        <v>0</v>
      </c>
      <c r="G166" s="12">
        <v>0</v>
      </c>
      <c r="H166" s="12">
        <v>0</v>
      </c>
      <c r="I166" s="12">
        <v>0</v>
      </c>
      <c r="J166" s="53">
        <v>0</v>
      </c>
    </row>
    <row r="167" spans="1:10" x14ac:dyDescent="0.2">
      <c r="A167" s="5"/>
      <c r="B167" s="6"/>
      <c r="C167" s="6"/>
      <c r="D167" s="7" t="s">
        <v>264</v>
      </c>
      <c r="E167" s="8">
        <v>0</v>
      </c>
      <c r="F167" s="8">
        <v>0</v>
      </c>
      <c r="G167" s="8">
        <v>0</v>
      </c>
      <c r="H167" s="8">
        <v>0</v>
      </c>
      <c r="I167" s="8">
        <v>0</v>
      </c>
      <c r="J167" s="53">
        <v>0</v>
      </c>
    </row>
    <row r="168" spans="1:10" x14ac:dyDescent="0.2">
      <c r="A168" s="5"/>
      <c r="B168" s="6"/>
      <c r="C168" s="56" t="s">
        <v>99</v>
      </c>
      <c r="D168" s="19"/>
      <c r="E168" s="12">
        <v>417200</v>
      </c>
      <c r="F168" s="12">
        <v>-111752.7</v>
      </c>
      <c r="G168" s="12">
        <v>305447.3</v>
      </c>
      <c r="H168" s="12">
        <v>209909.87</v>
      </c>
      <c r="I168" s="12">
        <v>209909.87</v>
      </c>
      <c r="J168" s="53">
        <v>95537.43</v>
      </c>
    </row>
    <row r="169" spans="1:10" x14ac:dyDescent="0.2">
      <c r="A169" s="5"/>
      <c r="B169" s="6"/>
      <c r="C169" s="6"/>
      <c r="D169" s="7" t="s">
        <v>99</v>
      </c>
      <c r="E169" s="8">
        <v>417200</v>
      </c>
      <c r="F169" s="8">
        <v>-111752.7</v>
      </c>
      <c r="G169" s="8">
        <v>305447.3</v>
      </c>
      <c r="H169" s="8">
        <v>209909.87</v>
      </c>
      <c r="I169" s="8">
        <v>209909.87</v>
      </c>
      <c r="J169" s="53">
        <v>95537.43</v>
      </c>
    </row>
    <row r="170" spans="1:10" ht="57" customHeight="1" x14ac:dyDescent="0.2">
      <c r="A170" s="5"/>
      <c r="B170" s="6"/>
      <c r="C170" s="56" t="s">
        <v>100</v>
      </c>
      <c r="D170" s="19"/>
      <c r="E170" s="12">
        <v>0</v>
      </c>
      <c r="F170" s="12">
        <v>0</v>
      </c>
      <c r="G170" s="12">
        <v>0</v>
      </c>
      <c r="H170" s="12">
        <v>0</v>
      </c>
      <c r="I170" s="12">
        <v>0</v>
      </c>
      <c r="J170" s="53">
        <v>0</v>
      </c>
    </row>
    <row r="171" spans="1:10" x14ac:dyDescent="0.2">
      <c r="A171" s="5"/>
      <c r="B171" s="6"/>
      <c r="C171" s="6"/>
      <c r="D171" s="7" t="s">
        <v>284</v>
      </c>
      <c r="E171" s="8">
        <v>0</v>
      </c>
      <c r="F171" s="8">
        <v>0</v>
      </c>
      <c r="G171" s="8">
        <v>0</v>
      </c>
      <c r="H171" s="8">
        <v>0</v>
      </c>
      <c r="I171" s="8">
        <v>0</v>
      </c>
      <c r="J171" s="53">
        <v>0</v>
      </c>
    </row>
    <row r="172" spans="1:10" x14ac:dyDescent="0.2">
      <c r="A172" s="5"/>
      <c r="B172" s="6"/>
      <c r="C172" s="56" t="s">
        <v>101</v>
      </c>
      <c r="D172" s="19"/>
      <c r="E172" s="12">
        <v>0</v>
      </c>
      <c r="F172" s="12">
        <v>0</v>
      </c>
      <c r="G172" s="12">
        <v>0</v>
      </c>
      <c r="H172" s="12">
        <v>0</v>
      </c>
      <c r="I172" s="12">
        <v>0</v>
      </c>
      <c r="J172" s="53">
        <v>0</v>
      </c>
    </row>
    <row r="173" spans="1:10" x14ac:dyDescent="0.2">
      <c r="A173" s="5"/>
      <c r="B173" s="6"/>
      <c r="C173" s="56" t="s">
        <v>102</v>
      </c>
      <c r="D173" s="19"/>
      <c r="E173" s="12">
        <v>0</v>
      </c>
      <c r="F173" s="12">
        <v>0</v>
      </c>
      <c r="G173" s="12">
        <v>0</v>
      </c>
      <c r="H173" s="12">
        <v>0</v>
      </c>
      <c r="I173" s="12">
        <v>0</v>
      </c>
      <c r="J173" s="53">
        <v>0</v>
      </c>
    </row>
    <row r="174" spans="1:10" x14ac:dyDescent="0.2">
      <c r="A174" s="5"/>
      <c r="B174" s="103" t="s">
        <v>103</v>
      </c>
      <c r="C174" s="103"/>
      <c r="D174" s="104"/>
      <c r="E174" s="12">
        <v>56160</v>
      </c>
      <c r="F174" s="12">
        <v>5600</v>
      </c>
      <c r="G174" s="12">
        <v>61760</v>
      </c>
      <c r="H174" s="12">
        <v>46257.4</v>
      </c>
      <c r="I174" s="12">
        <v>46257.4</v>
      </c>
      <c r="J174" s="53">
        <v>15502.599999999999</v>
      </c>
    </row>
    <row r="175" spans="1:10" x14ac:dyDescent="0.2">
      <c r="A175" s="5"/>
      <c r="B175" s="6"/>
      <c r="C175" s="103" t="s">
        <v>104</v>
      </c>
      <c r="D175" s="104"/>
      <c r="E175" s="12">
        <v>0</v>
      </c>
      <c r="F175" s="12">
        <v>0</v>
      </c>
      <c r="G175" s="12">
        <v>0</v>
      </c>
      <c r="H175" s="12">
        <v>0</v>
      </c>
      <c r="I175" s="12">
        <v>0</v>
      </c>
      <c r="J175" s="53">
        <v>0</v>
      </c>
    </row>
    <row r="176" spans="1:10" x14ac:dyDescent="0.2">
      <c r="A176" s="5"/>
      <c r="B176" s="6"/>
      <c r="C176" s="6"/>
      <c r="D176" s="7" t="s">
        <v>361</v>
      </c>
      <c r="E176" s="8">
        <v>0</v>
      </c>
      <c r="F176" s="8">
        <v>0</v>
      </c>
      <c r="G176" s="8">
        <v>0</v>
      </c>
      <c r="H176" s="8">
        <v>0</v>
      </c>
      <c r="I176" s="8">
        <v>0</v>
      </c>
      <c r="J176" s="53">
        <v>0</v>
      </c>
    </row>
    <row r="177" spans="1:10" x14ac:dyDescent="0.2">
      <c r="A177" s="5"/>
      <c r="B177" s="6"/>
      <c r="C177" s="56" t="s">
        <v>105</v>
      </c>
      <c r="D177" s="19"/>
      <c r="E177" s="12">
        <v>0</v>
      </c>
      <c r="F177" s="12">
        <v>0</v>
      </c>
      <c r="G177" s="12">
        <v>0</v>
      </c>
      <c r="H177" s="12">
        <v>0</v>
      </c>
      <c r="I177" s="12">
        <v>0</v>
      </c>
      <c r="J177" s="53">
        <v>0</v>
      </c>
    </row>
    <row r="178" spans="1:10" x14ac:dyDescent="0.2">
      <c r="A178" s="5"/>
      <c r="B178" s="6"/>
      <c r="C178" s="6"/>
      <c r="D178" s="7" t="s">
        <v>285</v>
      </c>
      <c r="E178" s="8">
        <v>0</v>
      </c>
      <c r="F178" s="8">
        <v>0</v>
      </c>
      <c r="G178" s="8">
        <v>0</v>
      </c>
      <c r="H178" s="8">
        <v>0</v>
      </c>
      <c r="I178" s="8">
        <v>0</v>
      </c>
      <c r="J178" s="53">
        <v>0</v>
      </c>
    </row>
    <row r="179" spans="1:10" x14ac:dyDescent="0.2">
      <c r="A179" s="5"/>
      <c r="B179" s="6"/>
      <c r="C179" s="56" t="s">
        <v>106</v>
      </c>
      <c r="D179" s="19"/>
      <c r="E179" s="12">
        <v>0</v>
      </c>
      <c r="F179" s="12">
        <v>0</v>
      </c>
      <c r="G179" s="12">
        <v>0</v>
      </c>
      <c r="H179" s="12">
        <v>0</v>
      </c>
      <c r="I179" s="12">
        <v>0</v>
      </c>
      <c r="J179" s="53">
        <v>0</v>
      </c>
    </row>
    <row r="180" spans="1:10" s="46" customFormat="1" x14ac:dyDescent="0.2">
      <c r="A180" s="5"/>
      <c r="B180" s="6"/>
      <c r="C180" s="73"/>
      <c r="D180" s="7" t="s">
        <v>362</v>
      </c>
      <c r="E180" s="8">
        <v>0</v>
      </c>
      <c r="F180" s="8">
        <v>0</v>
      </c>
      <c r="G180" s="8">
        <v>0</v>
      </c>
      <c r="H180" s="8">
        <v>0</v>
      </c>
      <c r="I180" s="8">
        <v>0</v>
      </c>
      <c r="J180" s="53">
        <v>0</v>
      </c>
    </row>
    <row r="181" spans="1:10" s="46" customFormat="1" x14ac:dyDescent="0.2">
      <c r="A181" s="5"/>
      <c r="B181" s="6"/>
      <c r="C181" s="73"/>
      <c r="D181" s="7" t="s">
        <v>363</v>
      </c>
      <c r="E181" s="8">
        <v>0</v>
      </c>
      <c r="F181" s="8">
        <v>0</v>
      </c>
      <c r="G181" s="8">
        <v>0</v>
      </c>
      <c r="H181" s="8">
        <v>0</v>
      </c>
      <c r="I181" s="8">
        <v>0</v>
      </c>
      <c r="J181" s="53">
        <v>0</v>
      </c>
    </row>
    <row r="182" spans="1:10" ht="45" customHeight="1" x14ac:dyDescent="0.2">
      <c r="A182" s="5"/>
      <c r="B182" s="6"/>
      <c r="C182" s="56" t="s">
        <v>107</v>
      </c>
      <c r="D182" s="19"/>
      <c r="E182" s="12">
        <v>5860</v>
      </c>
      <c r="F182" s="12">
        <v>0</v>
      </c>
      <c r="G182" s="12">
        <v>5860</v>
      </c>
      <c r="H182" s="12">
        <v>2800</v>
      </c>
      <c r="I182" s="12">
        <v>2800</v>
      </c>
      <c r="J182" s="53">
        <v>3060</v>
      </c>
    </row>
    <row r="183" spans="1:10" x14ac:dyDescent="0.2">
      <c r="A183" s="5"/>
      <c r="B183" s="6"/>
      <c r="C183" s="6"/>
      <c r="D183" s="7" t="s">
        <v>364</v>
      </c>
      <c r="E183" s="8">
        <v>5860</v>
      </c>
      <c r="F183" s="8">
        <v>0</v>
      </c>
      <c r="G183" s="8">
        <v>5860</v>
      </c>
      <c r="H183" s="8">
        <v>2800</v>
      </c>
      <c r="I183" s="8">
        <v>2800</v>
      </c>
      <c r="J183" s="53">
        <v>3060</v>
      </c>
    </row>
    <row r="184" spans="1:10" x14ac:dyDescent="0.2">
      <c r="A184" s="5"/>
      <c r="B184" s="6"/>
      <c r="C184" s="56" t="s">
        <v>108</v>
      </c>
      <c r="D184" s="19"/>
      <c r="E184" s="12">
        <v>50300</v>
      </c>
      <c r="F184" s="12">
        <v>5600</v>
      </c>
      <c r="G184" s="12">
        <v>55900</v>
      </c>
      <c r="H184" s="12">
        <v>43457.4</v>
      </c>
      <c r="I184" s="12">
        <v>43457.4</v>
      </c>
      <c r="J184" s="53">
        <v>12442.599999999999</v>
      </c>
    </row>
    <row r="185" spans="1:10" x14ac:dyDescent="0.2">
      <c r="A185" s="5"/>
      <c r="B185" s="6"/>
      <c r="C185" s="6"/>
      <c r="D185" s="7" t="s">
        <v>365</v>
      </c>
      <c r="E185" s="8">
        <v>50300</v>
      </c>
      <c r="F185" s="8">
        <v>5600</v>
      </c>
      <c r="G185" s="8">
        <v>55900</v>
      </c>
      <c r="H185" s="8">
        <v>43457.4</v>
      </c>
      <c r="I185" s="8">
        <v>43457.4</v>
      </c>
      <c r="J185" s="53">
        <v>12442.599999999999</v>
      </c>
    </row>
    <row r="186" spans="1:10" x14ac:dyDescent="0.2">
      <c r="A186" s="5"/>
      <c r="B186" s="6"/>
      <c r="C186" s="6"/>
      <c r="D186" s="7" t="s">
        <v>268</v>
      </c>
      <c r="E186" s="8">
        <v>0</v>
      </c>
      <c r="F186" s="8">
        <v>0</v>
      </c>
      <c r="G186" s="8">
        <v>0</v>
      </c>
      <c r="H186" s="8">
        <v>0</v>
      </c>
      <c r="I186" s="8">
        <v>0</v>
      </c>
      <c r="J186" s="53">
        <v>0</v>
      </c>
    </row>
    <row r="187" spans="1:10" ht="48" customHeight="1" x14ac:dyDescent="0.2">
      <c r="A187" s="5"/>
      <c r="B187" s="6"/>
      <c r="C187" s="56" t="s">
        <v>109</v>
      </c>
      <c r="D187" s="19"/>
      <c r="E187" s="12">
        <v>0</v>
      </c>
      <c r="F187" s="12">
        <v>0</v>
      </c>
      <c r="G187" s="12">
        <v>0</v>
      </c>
      <c r="H187" s="12">
        <v>0</v>
      </c>
      <c r="I187" s="12">
        <v>0</v>
      </c>
      <c r="J187" s="53">
        <v>0</v>
      </c>
    </row>
    <row r="188" spans="1:10" ht="24" x14ac:dyDescent="0.2">
      <c r="A188" s="5"/>
      <c r="B188" s="6"/>
      <c r="C188" s="6"/>
      <c r="D188" s="7" t="s">
        <v>265</v>
      </c>
      <c r="E188" s="8">
        <v>0</v>
      </c>
      <c r="F188" s="8">
        <v>0</v>
      </c>
      <c r="G188" s="8">
        <v>0</v>
      </c>
      <c r="H188" s="8">
        <v>0</v>
      </c>
      <c r="I188" s="8">
        <v>0</v>
      </c>
      <c r="J188" s="53">
        <v>0</v>
      </c>
    </row>
    <row r="189" spans="1:10" x14ac:dyDescent="0.2">
      <c r="A189" s="5"/>
      <c r="B189" s="6"/>
      <c r="C189" s="56" t="s">
        <v>110</v>
      </c>
      <c r="D189" s="19"/>
      <c r="E189" s="12">
        <v>0</v>
      </c>
      <c r="F189" s="12">
        <v>0</v>
      </c>
      <c r="G189" s="12">
        <v>0</v>
      </c>
      <c r="H189" s="12">
        <v>0</v>
      </c>
      <c r="I189" s="12">
        <v>0</v>
      </c>
      <c r="J189" s="53">
        <v>0</v>
      </c>
    </row>
    <row r="190" spans="1:10" ht="52.5" customHeight="1" x14ac:dyDescent="0.2">
      <c r="A190" s="5"/>
      <c r="B190" s="6"/>
      <c r="C190" s="103" t="s">
        <v>111</v>
      </c>
      <c r="D190" s="104"/>
      <c r="E190" s="12">
        <v>0</v>
      </c>
      <c r="F190" s="12">
        <v>0</v>
      </c>
      <c r="G190" s="12">
        <v>0</v>
      </c>
      <c r="H190" s="12">
        <v>0</v>
      </c>
      <c r="I190" s="12">
        <v>0</v>
      </c>
      <c r="J190" s="53">
        <v>0</v>
      </c>
    </row>
    <row r="191" spans="1:10" x14ac:dyDescent="0.2">
      <c r="A191" s="5"/>
      <c r="B191" s="6"/>
      <c r="C191" s="6"/>
      <c r="D191" s="7" t="s">
        <v>266</v>
      </c>
      <c r="E191" s="8">
        <v>0</v>
      </c>
      <c r="F191" s="8">
        <v>0</v>
      </c>
      <c r="G191" s="8">
        <v>0</v>
      </c>
      <c r="H191" s="8">
        <v>0</v>
      </c>
      <c r="I191" s="8">
        <v>0</v>
      </c>
      <c r="J191" s="53">
        <v>0</v>
      </c>
    </row>
    <row r="192" spans="1:10" ht="24" x14ac:dyDescent="0.2">
      <c r="A192" s="5"/>
      <c r="B192" s="6"/>
      <c r="C192" s="6"/>
      <c r="D192" s="7" t="s">
        <v>276</v>
      </c>
      <c r="E192" s="8">
        <v>0</v>
      </c>
      <c r="F192" s="8">
        <v>0</v>
      </c>
      <c r="G192" s="8">
        <v>0</v>
      </c>
      <c r="H192" s="8">
        <v>0</v>
      </c>
      <c r="I192" s="8">
        <v>0</v>
      </c>
      <c r="J192" s="53">
        <v>0</v>
      </c>
    </row>
    <row r="193" spans="1:10" x14ac:dyDescent="0.2">
      <c r="A193" s="5"/>
      <c r="B193" s="57" t="s">
        <v>112</v>
      </c>
      <c r="C193" s="57"/>
      <c r="D193" s="58"/>
      <c r="E193" s="12">
        <v>590000.81000000006</v>
      </c>
      <c r="F193" s="12">
        <v>-94159.59</v>
      </c>
      <c r="G193" s="12">
        <v>495841.22000000009</v>
      </c>
      <c r="H193" s="12">
        <v>429903.25</v>
      </c>
      <c r="I193" s="12">
        <v>429903.25</v>
      </c>
      <c r="J193" s="53">
        <v>65937.970000000088</v>
      </c>
    </row>
    <row r="194" spans="1:10" x14ac:dyDescent="0.2">
      <c r="A194" s="5"/>
      <c r="B194" s="6"/>
      <c r="C194" s="59" t="s">
        <v>113</v>
      </c>
      <c r="D194" s="21"/>
      <c r="E194" s="12">
        <v>19524.79</v>
      </c>
      <c r="F194" s="12">
        <v>18.489999999999998</v>
      </c>
      <c r="G194" s="12">
        <v>19543.280000000002</v>
      </c>
      <c r="H194" s="12">
        <v>12899.22</v>
      </c>
      <c r="I194" s="12">
        <v>12899.22</v>
      </c>
      <c r="J194" s="53">
        <v>6644.0600000000031</v>
      </c>
    </row>
    <row r="195" spans="1:10" x14ac:dyDescent="0.2">
      <c r="A195" s="5"/>
      <c r="B195" s="6"/>
      <c r="C195" s="6"/>
      <c r="D195" s="22" t="s">
        <v>366</v>
      </c>
      <c r="E195" s="8">
        <v>19524.79</v>
      </c>
      <c r="F195" s="8">
        <v>18.489999999999998</v>
      </c>
      <c r="G195" s="8">
        <v>19543.280000000002</v>
      </c>
      <c r="H195" s="8">
        <v>12899.22</v>
      </c>
      <c r="I195" s="8">
        <v>12899.22</v>
      </c>
      <c r="J195" s="87">
        <v>6644.0600000000031</v>
      </c>
    </row>
    <row r="196" spans="1:10" x14ac:dyDescent="0.2">
      <c r="A196" s="5"/>
      <c r="B196" s="6"/>
      <c r="C196" s="6"/>
      <c r="D196" s="22" t="s">
        <v>505</v>
      </c>
      <c r="E196" s="8">
        <v>0</v>
      </c>
      <c r="F196" s="8">
        <v>0</v>
      </c>
      <c r="G196" s="8">
        <v>0</v>
      </c>
      <c r="H196" s="8">
        <v>0</v>
      </c>
      <c r="I196" s="8">
        <v>0</v>
      </c>
      <c r="J196" s="87">
        <v>0</v>
      </c>
    </row>
    <row r="197" spans="1:10" ht="27.75" customHeight="1" x14ac:dyDescent="0.2">
      <c r="A197" s="5"/>
      <c r="B197" s="6"/>
      <c r="C197" s="109" t="s">
        <v>114</v>
      </c>
      <c r="D197" s="110"/>
      <c r="E197" s="12">
        <v>0</v>
      </c>
      <c r="F197" s="12">
        <v>0</v>
      </c>
      <c r="G197" s="12">
        <v>0</v>
      </c>
      <c r="H197" s="12">
        <v>0</v>
      </c>
      <c r="I197" s="12">
        <v>0</v>
      </c>
      <c r="J197" s="53">
        <v>0</v>
      </c>
    </row>
    <row r="198" spans="1:10" x14ac:dyDescent="0.2">
      <c r="A198" s="5"/>
      <c r="B198" s="6"/>
      <c r="C198" s="59" t="s">
        <v>115</v>
      </c>
      <c r="D198" s="21"/>
      <c r="E198" s="12">
        <v>15000</v>
      </c>
      <c r="F198" s="12">
        <v>0</v>
      </c>
      <c r="G198" s="12">
        <v>15000</v>
      </c>
      <c r="H198" s="12">
        <v>0</v>
      </c>
      <c r="I198" s="12">
        <v>0</v>
      </c>
      <c r="J198" s="53">
        <v>15000</v>
      </c>
    </row>
    <row r="199" spans="1:10" x14ac:dyDescent="0.2">
      <c r="A199" s="5"/>
      <c r="B199" s="6"/>
      <c r="C199" s="59"/>
      <c r="D199" s="22" t="s">
        <v>506</v>
      </c>
      <c r="E199" s="8">
        <v>15000</v>
      </c>
      <c r="F199" s="8">
        <v>0</v>
      </c>
      <c r="G199" s="8">
        <v>15000</v>
      </c>
      <c r="H199" s="8">
        <v>0</v>
      </c>
      <c r="I199" s="8">
        <v>0</v>
      </c>
      <c r="J199" s="87">
        <v>15000</v>
      </c>
    </row>
    <row r="200" spans="1:10" x14ac:dyDescent="0.2">
      <c r="A200" s="10"/>
      <c r="B200" s="18"/>
      <c r="C200" s="59" t="s">
        <v>116</v>
      </c>
      <c r="D200" s="21"/>
      <c r="E200" s="12">
        <v>80404.03</v>
      </c>
      <c r="F200" s="12">
        <v>0</v>
      </c>
      <c r="G200" s="12">
        <v>80404.03</v>
      </c>
      <c r="H200" s="12">
        <v>80404.03</v>
      </c>
      <c r="I200" s="12">
        <v>80404.03</v>
      </c>
      <c r="J200" s="53">
        <v>0</v>
      </c>
    </row>
    <row r="201" spans="1:10" x14ac:dyDescent="0.2">
      <c r="A201" s="5"/>
      <c r="B201" s="6"/>
      <c r="C201" s="6"/>
      <c r="D201" s="22" t="s">
        <v>116</v>
      </c>
      <c r="E201" s="8">
        <v>80404.03</v>
      </c>
      <c r="F201" s="8">
        <v>0</v>
      </c>
      <c r="G201" s="8">
        <v>80404.03</v>
      </c>
      <c r="H201" s="8">
        <v>80404.03</v>
      </c>
      <c r="I201" s="8">
        <v>80404.03</v>
      </c>
      <c r="J201" s="53">
        <v>0</v>
      </c>
    </row>
    <row r="202" spans="1:10" x14ac:dyDescent="0.2">
      <c r="A202" s="5"/>
      <c r="B202" s="6"/>
      <c r="C202" s="54" t="s">
        <v>117</v>
      </c>
      <c r="D202" s="21"/>
      <c r="E202" s="12">
        <v>475071.99</v>
      </c>
      <c r="F202" s="12">
        <v>-94178.08</v>
      </c>
      <c r="G202" s="12">
        <v>380893.91</v>
      </c>
      <c r="H202" s="12">
        <v>336600</v>
      </c>
      <c r="I202" s="12">
        <v>336600</v>
      </c>
      <c r="J202" s="53">
        <v>44293.909999999974</v>
      </c>
    </row>
    <row r="203" spans="1:10" x14ac:dyDescent="0.2">
      <c r="A203" s="5"/>
      <c r="B203" s="6"/>
      <c r="C203" s="6"/>
      <c r="D203" s="22" t="s">
        <v>117</v>
      </c>
      <c r="E203" s="8">
        <v>475071.99</v>
      </c>
      <c r="F203" s="8">
        <v>-94178.08</v>
      </c>
      <c r="G203" s="8">
        <v>380893.91</v>
      </c>
      <c r="H203" s="8">
        <v>336600</v>
      </c>
      <c r="I203" s="8">
        <v>336600</v>
      </c>
      <c r="J203" s="53">
        <v>44293.909999999974</v>
      </c>
    </row>
    <row r="204" spans="1:10" x14ac:dyDescent="0.2">
      <c r="A204" s="5"/>
      <c r="B204" s="105" t="s">
        <v>118</v>
      </c>
      <c r="C204" s="105"/>
      <c r="D204" s="106"/>
      <c r="E204" s="12">
        <v>221040.69</v>
      </c>
      <c r="F204" s="12">
        <v>300587.21999999997</v>
      </c>
      <c r="G204" s="12">
        <v>521627.91</v>
      </c>
      <c r="H204" s="12">
        <v>433190.91</v>
      </c>
      <c r="I204" s="12">
        <v>433190.91</v>
      </c>
      <c r="J204" s="53">
        <v>88437</v>
      </c>
    </row>
    <row r="205" spans="1:10" x14ac:dyDescent="0.2">
      <c r="A205" s="5"/>
      <c r="B205" s="23"/>
      <c r="C205" s="60" t="s">
        <v>119</v>
      </c>
      <c r="D205" s="24"/>
      <c r="E205" s="12">
        <v>0</v>
      </c>
      <c r="F205" s="12">
        <v>0</v>
      </c>
      <c r="G205" s="12">
        <v>0</v>
      </c>
      <c r="H205" s="12">
        <v>0</v>
      </c>
      <c r="I205" s="12">
        <v>0</v>
      </c>
      <c r="J205" s="53">
        <v>0</v>
      </c>
    </row>
    <row r="206" spans="1:10" x14ac:dyDescent="0.2">
      <c r="A206" s="5"/>
      <c r="B206" s="23"/>
      <c r="C206" s="60" t="s">
        <v>120</v>
      </c>
      <c r="D206" s="24"/>
      <c r="E206" s="12">
        <v>0</v>
      </c>
      <c r="F206" s="12">
        <v>0</v>
      </c>
      <c r="G206" s="12">
        <v>0</v>
      </c>
      <c r="H206" s="12">
        <v>0</v>
      </c>
      <c r="I206" s="12">
        <v>0</v>
      </c>
      <c r="J206" s="53">
        <v>0</v>
      </c>
    </row>
    <row r="207" spans="1:10" ht="24" x14ac:dyDescent="0.2">
      <c r="A207" s="5"/>
      <c r="B207" s="23"/>
      <c r="C207" s="23"/>
      <c r="D207" s="3" t="s">
        <v>121</v>
      </c>
      <c r="E207" s="8">
        <v>0</v>
      </c>
      <c r="F207" s="8">
        <v>0</v>
      </c>
      <c r="G207" s="8">
        <v>0</v>
      </c>
      <c r="H207" s="8">
        <v>0</v>
      </c>
      <c r="I207" s="8">
        <v>0</v>
      </c>
      <c r="J207" s="53">
        <v>0</v>
      </c>
    </row>
    <row r="208" spans="1:10" x14ac:dyDescent="0.2">
      <c r="A208" s="5"/>
      <c r="B208" s="23"/>
      <c r="C208" s="60" t="s">
        <v>122</v>
      </c>
      <c r="D208" s="24"/>
      <c r="E208" s="12">
        <v>11000</v>
      </c>
      <c r="F208" s="12">
        <v>9300</v>
      </c>
      <c r="G208" s="12">
        <v>20300</v>
      </c>
      <c r="H208" s="12">
        <v>20300</v>
      </c>
      <c r="I208" s="12">
        <v>20300</v>
      </c>
      <c r="J208" s="53">
        <v>0</v>
      </c>
    </row>
    <row r="209" spans="1:10" ht="24" x14ac:dyDescent="0.2">
      <c r="A209" s="5"/>
      <c r="B209" s="23"/>
      <c r="C209" s="23"/>
      <c r="D209" s="3" t="s">
        <v>367</v>
      </c>
      <c r="E209" s="8">
        <v>11000</v>
      </c>
      <c r="F209" s="8">
        <v>9300</v>
      </c>
      <c r="G209" s="8">
        <v>20300</v>
      </c>
      <c r="H209" s="8">
        <v>20300</v>
      </c>
      <c r="I209" s="8">
        <v>20300</v>
      </c>
      <c r="J209" s="53">
        <v>0</v>
      </c>
    </row>
    <row r="210" spans="1:10" x14ac:dyDescent="0.2">
      <c r="A210" s="5"/>
      <c r="B210" s="23"/>
      <c r="C210" s="60" t="s">
        <v>123</v>
      </c>
      <c r="D210" s="24"/>
      <c r="E210" s="12">
        <v>120040.69</v>
      </c>
      <c r="F210" s="12">
        <v>294300.21999999997</v>
      </c>
      <c r="G210" s="12">
        <v>414340.91</v>
      </c>
      <c r="H210" s="12">
        <v>412890.91</v>
      </c>
      <c r="I210" s="12">
        <v>412890.91</v>
      </c>
      <c r="J210" s="53">
        <v>1450</v>
      </c>
    </row>
    <row r="211" spans="1:10" x14ac:dyDescent="0.2">
      <c r="A211" s="5"/>
      <c r="B211" s="23"/>
      <c r="C211" s="23"/>
      <c r="D211" s="3" t="s">
        <v>368</v>
      </c>
      <c r="E211" s="8">
        <v>120040.69</v>
      </c>
      <c r="F211" s="8">
        <v>294300.21999999997</v>
      </c>
      <c r="G211" s="8">
        <v>414340.91</v>
      </c>
      <c r="H211" s="8">
        <v>412890.91</v>
      </c>
      <c r="I211" s="8">
        <v>412890.91</v>
      </c>
      <c r="J211" s="53">
        <v>1450</v>
      </c>
    </row>
    <row r="212" spans="1:10" x14ac:dyDescent="0.2">
      <c r="A212" s="5"/>
      <c r="B212" s="23"/>
      <c r="C212" s="60" t="s">
        <v>124</v>
      </c>
      <c r="D212" s="24"/>
      <c r="E212" s="12">
        <v>50000</v>
      </c>
      <c r="F212" s="12">
        <v>0</v>
      </c>
      <c r="G212" s="12">
        <v>50000</v>
      </c>
      <c r="H212" s="12">
        <v>0</v>
      </c>
      <c r="I212" s="12">
        <v>0</v>
      </c>
      <c r="J212" s="53">
        <v>50000</v>
      </c>
    </row>
    <row r="213" spans="1:10" x14ac:dyDescent="0.2">
      <c r="A213" s="5"/>
      <c r="B213" s="23"/>
      <c r="C213" s="23"/>
      <c r="D213" s="3" t="s">
        <v>124</v>
      </c>
      <c r="E213" s="8">
        <v>50000</v>
      </c>
      <c r="F213" s="8">
        <v>0</v>
      </c>
      <c r="G213" s="8">
        <v>50000</v>
      </c>
      <c r="H213" s="8">
        <v>0</v>
      </c>
      <c r="I213" s="8">
        <v>0</v>
      </c>
      <c r="J213" s="53">
        <v>50000</v>
      </c>
    </row>
    <row r="214" spans="1:10" x14ac:dyDescent="0.2">
      <c r="A214" s="5"/>
      <c r="B214" s="23"/>
      <c r="C214" s="60" t="s">
        <v>125</v>
      </c>
      <c r="D214" s="24"/>
      <c r="E214" s="12">
        <v>40000</v>
      </c>
      <c r="F214" s="12">
        <v>-3013</v>
      </c>
      <c r="G214" s="12">
        <v>36987</v>
      </c>
      <c r="H214" s="12">
        <v>0</v>
      </c>
      <c r="I214" s="12">
        <v>0</v>
      </c>
      <c r="J214" s="53">
        <v>36987</v>
      </c>
    </row>
    <row r="215" spans="1:10" x14ac:dyDescent="0.2">
      <c r="A215" s="5"/>
      <c r="B215" s="23"/>
      <c r="C215" s="23"/>
      <c r="D215" s="3" t="s">
        <v>286</v>
      </c>
      <c r="E215" s="8">
        <v>40000</v>
      </c>
      <c r="F215" s="8">
        <v>-3013</v>
      </c>
      <c r="G215" s="8">
        <v>36987</v>
      </c>
      <c r="H215" s="8">
        <v>0</v>
      </c>
      <c r="I215" s="8">
        <v>0</v>
      </c>
      <c r="J215" s="53">
        <v>36987</v>
      </c>
    </row>
    <row r="216" spans="1:10" x14ac:dyDescent="0.2">
      <c r="A216" s="5"/>
      <c r="B216" s="23"/>
      <c r="C216" s="60" t="s">
        <v>126</v>
      </c>
      <c r="D216" s="24"/>
      <c r="E216" s="12">
        <v>0</v>
      </c>
      <c r="F216" s="12">
        <v>0</v>
      </c>
      <c r="G216" s="12">
        <v>0</v>
      </c>
      <c r="H216" s="12">
        <v>0</v>
      </c>
      <c r="I216" s="12">
        <v>0</v>
      </c>
      <c r="J216" s="53">
        <v>0</v>
      </c>
    </row>
    <row r="217" spans="1:10" x14ac:dyDescent="0.2">
      <c r="A217" s="5"/>
      <c r="B217" s="23"/>
      <c r="C217" s="60" t="s">
        <v>127</v>
      </c>
      <c r="D217" s="24"/>
      <c r="E217" s="12">
        <v>0</v>
      </c>
      <c r="F217" s="12">
        <v>0</v>
      </c>
      <c r="G217" s="12">
        <v>0</v>
      </c>
      <c r="H217" s="12">
        <v>0</v>
      </c>
      <c r="I217" s="12">
        <v>0</v>
      </c>
      <c r="J217" s="53">
        <v>0</v>
      </c>
    </row>
    <row r="218" spans="1:10" x14ac:dyDescent="0.2">
      <c r="A218" s="5"/>
      <c r="B218" s="103" t="s">
        <v>128</v>
      </c>
      <c r="C218" s="103"/>
      <c r="D218" s="104"/>
      <c r="E218" s="12">
        <v>30000</v>
      </c>
      <c r="F218" s="12">
        <v>0</v>
      </c>
      <c r="G218" s="12">
        <v>30000</v>
      </c>
      <c r="H218" s="12">
        <v>0</v>
      </c>
      <c r="I218" s="12">
        <v>0</v>
      </c>
      <c r="J218" s="53">
        <v>30000</v>
      </c>
    </row>
    <row r="219" spans="1:10" x14ac:dyDescent="0.2">
      <c r="A219" s="5"/>
      <c r="B219" s="6"/>
      <c r="C219" s="56" t="s">
        <v>129</v>
      </c>
      <c r="D219" s="19"/>
      <c r="E219" s="12">
        <v>30000</v>
      </c>
      <c r="F219" s="12">
        <v>0</v>
      </c>
      <c r="G219" s="12">
        <v>30000</v>
      </c>
      <c r="H219" s="12">
        <v>0</v>
      </c>
      <c r="I219" s="12">
        <v>0</v>
      </c>
      <c r="J219" s="53">
        <v>30000</v>
      </c>
    </row>
    <row r="220" spans="1:10" ht="36" x14ac:dyDescent="0.2">
      <c r="A220" s="5"/>
      <c r="B220" s="6"/>
      <c r="C220" s="6"/>
      <c r="D220" s="7" t="s">
        <v>369</v>
      </c>
      <c r="E220" s="8">
        <v>30000</v>
      </c>
      <c r="F220" s="8">
        <v>0</v>
      </c>
      <c r="G220" s="8">
        <v>30000</v>
      </c>
      <c r="H220" s="8">
        <v>0</v>
      </c>
      <c r="I220" s="8">
        <v>0</v>
      </c>
      <c r="J220" s="53">
        <v>30000</v>
      </c>
    </row>
    <row r="221" spans="1:10" x14ac:dyDescent="0.2">
      <c r="A221" s="5"/>
      <c r="B221" s="6"/>
      <c r="C221" s="56" t="s">
        <v>130</v>
      </c>
      <c r="D221" s="19"/>
      <c r="E221" s="12">
        <v>0</v>
      </c>
      <c r="F221" s="12">
        <v>0</v>
      </c>
      <c r="G221" s="12">
        <v>0</v>
      </c>
      <c r="H221" s="12">
        <v>0</v>
      </c>
      <c r="I221" s="12">
        <v>0</v>
      </c>
      <c r="J221" s="53">
        <v>0</v>
      </c>
    </row>
    <row r="222" spans="1:10" x14ac:dyDescent="0.2">
      <c r="A222" s="5"/>
      <c r="B222" s="6"/>
      <c r="C222" s="56" t="s">
        <v>131</v>
      </c>
      <c r="D222" s="19"/>
      <c r="E222" s="12">
        <v>0</v>
      </c>
      <c r="F222" s="12">
        <v>0</v>
      </c>
      <c r="G222" s="12">
        <v>0</v>
      </c>
      <c r="H222" s="12">
        <v>0</v>
      </c>
      <c r="I222" s="12">
        <v>0</v>
      </c>
      <c r="J222" s="53">
        <v>0</v>
      </c>
    </row>
    <row r="223" spans="1:10" x14ac:dyDescent="0.2">
      <c r="A223" s="5"/>
      <c r="B223" s="6"/>
      <c r="C223" s="56" t="s">
        <v>132</v>
      </c>
      <c r="D223" s="19"/>
      <c r="E223" s="12">
        <v>0</v>
      </c>
      <c r="F223" s="12">
        <v>0</v>
      </c>
      <c r="G223" s="12">
        <v>0</v>
      </c>
      <c r="H223" s="12">
        <v>0</v>
      </c>
      <c r="I223" s="12">
        <v>0</v>
      </c>
      <c r="J223" s="53">
        <v>0</v>
      </c>
    </row>
    <row r="224" spans="1:10" x14ac:dyDescent="0.2">
      <c r="A224" s="5"/>
      <c r="B224" s="6"/>
      <c r="C224" s="6"/>
      <c r="D224" s="7" t="s">
        <v>267</v>
      </c>
      <c r="E224" s="8">
        <v>0</v>
      </c>
      <c r="F224" s="8">
        <v>0</v>
      </c>
      <c r="G224" s="8">
        <v>0</v>
      </c>
      <c r="H224" s="8">
        <v>0</v>
      </c>
      <c r="I224" s="8">
        <v>0</v>
      </c>
      <c r="J224" s="53">
        <v>0</v>
      </c>
    </row>
    <row r="225" spans="1:10" ht="48.75" customHeight="1" x14ac:dyDescent="0.2">
      <c r="A225" s="5"/>
      <c r="B225" s="103" t="s">
        <v>133</v>
      </c>
      <c r="C225" s="103"/>
      <c r="D225" s="104"/>
      <c r="E225" s="12">
        <v>155051.81</v>
      </c>
      <c r="F225" s="12">
        <v>0</v>
      </c>
      <c r="G225" s="12">
        <v>155051.81</v>
      </c>
      <c r="H225" s="12">
        <v>91346.65</v>
      </c>
      <c r="I225" s="12">
        <v>91346.65</v>
      </c>
      <c r="J225" s="53">
        <v>63705.16</v>
      </c>
    </row>
    <row r="226" spans="1:10" x14ac:dyDescent="0.2">
      <c r="A226" s="5"/>
      <c r="B226" s="6"/>
      <c r="C226" s="56" t="s">
        <v>134</v>
      </c>
      <c r="D226" s="19"/>
      <c r="E226" s="12">
        <v>0</v>
      </c>
      <c r="F226" s="12">
        <v>0</v>
      </c>
      <c r="G226" s="12">
        <v>0</v>
      </c>
      <c r="H226" s="12">
        <v>0</v>
      </c>
      <c r="I226" s="12">
        <v>0</v>
      </c>
      <c r="J226" s="53">
        <v>0</v>
      </c>
    </row>
    <row r="227" spans="1:10" x14ac:dyDescent="0.2">
      <c r="A227" s="5"/>
      <c r="B227" s="6"/>
      <c r="C227" s="56" t="s">
        <v>135</v>
      </c>
      <c r="D227" s="19"/>
      <c r="E227" s="12">
        <v>0</v>
      </c>
      <c r="F227" s="12">
        <v>0</v>
      </c>
      <c r="G227" s="12">
        <v>0</v>
      </c>
      <c r="H227" s="12">
        <v>0</v>
      </c>
      <c r="I227" s="12">
        <v>0</v>
      </c>
      <c r="J227" s="53">
        <v>0</v>
      </c>
    </row>
    <row r="228" spans="1:10" x14ac:dyDescent="0.2">
      <c r="A228" s="5"/>
      <c r="B228" s="6"/>
      <c r="C228" s="6"/>
      <c r="D228" s="7" t="s">
        <v>370</v>
      </c>
      <c r="E228" s="8">
        <v>0</v>
      </c>
      <c r="F228" s="8">
        <v>0</v>
      </c>
      <c r="G228" s="8">
        <v>0</v>
      </c>
      <c r="H228" s="8">
        <v>0</v>
      </c>
      <c r="I228" s="8">
        <v>0</v>
      </c>
      <c r="J228" s="53">
        <v>0</v>
      </c>
    </row>
    <row r="229" spans="1:10" x14ac:dyDescent="0.2">
      <c r="A229" s="5"/>
      <c r="B229" s="6"/>
      <c r="C229" s="56" t="s">
        <v>136</v>
      </c>
      <c r="D229" s="19"/>
      <c r="E229" s="12">
        <v>0</v>
      </c>
      <c r="F229" s="12">
        <v>0</v>
      </c>
      <c r="G229" s="12">
        <v>0</v>
      </c>
      <c r="H229" s="12">
        <v>0</v>
      </c>
      <c r="I229" s="12">
        <v>0</v>
      </c>
      <c r="J229" s="53">
        <v>0</v>
      </c>
    </row>
    <row r="230" spans="1:10" ht="48.75" customHeight="1" x14ac:dyDescent="0.2">
      <c r="A230" s="5"/>
      <c r="B230" s="6"/>
      <c r="C230" s="56" t="s">
        <v>137</v>
      </c>
      <c r="D230" s="19"/>
      <c r="E230" s="12">
        <v>155051.81</v>
      </c>
      <c r="F230" s="12">
        <v>0</v>
      </c>
      <c r="G230" s="12">
        <v>155051.81</v>
      </c>
      <c r="H230" s="12">
        <v>91346.65</v>
      </c>
      <c r="I230" s="12">
        <v>91346.65</v>
      </c>
      <c r="J230" s="53">
        <v>63705.16</v>
      </c>
    </row>
    <row r="231" spans="1:10" x14ac:dyDescent="0.2">
      <c r="A231" s="5"/>
      <c r="B231" s="6"/>
      <c r="C231" s="6"/>
      <c r="D231" s="7" t="s">
        <v>138</v>
      </c>
      <c r="E231" s="8">
        <v>155051.81</v>
      </c>
      <c r="F231" s="8">
        <v>0</v>
      </c>
      <c r="G231" s="8">
        <v>155051.81</v>
      </c>
      <c r="H231" s="8">
        <v>91346.65</v>
      </c>
      <c r="I231" s="8">
        <v>91346.65</v>
      </c>
      <c r="J231" s="53">
        <v>63705.16</v>
      </c>
    </row>
    <row r="232" spans="1:10" x14ac:dyDescent="0.2">
      <c r="A232" s="5"/>
      <c r="B232" s="6"/>
      <c r="C232" s="56" t="s">
        <v>139</v>
      </c>
      <c r="D232" s="19"/>
      <c r="E232" s="12">
        <v>0</v>
      </c>
      <c r="F232" s="12">
        <v>0</v>
      </c>
      <c r="G232" s="12">
        <v>0</v>
      </c>
      <c r="H232" s="12">
        <v>0</v>
      </c>
      <c r="I232" s="12">
        <v>0</v>
      </c>
      <c r="J232" s="53">
        <v>0</v>
      </c>
    </row>
    <row r="233" spans="1:10" x14ac:dyDescent="0.2">
      <c r="A233" s="5"/>
      <c r="B233" s="6"/>
      <c r="C233" s="6"/>
      <c r="D233" s="7" t="s">
        <v>384</v>
      </c>
      <c r="E233" s="8">
        <v>0</v>
      </c>
      <c r="F233" s="8">
        <v>0</v>
      </c>
      <c r="G233" s="8">
        <v>0</v>
      </c>
      <c r="H233" s="8">
        <v>0</v>
      </c>
      <c r="I233" s="8">
        <v>0</v>
      </c>
      <c r="J233" s="53">
        <v>0</v>
      </c>
    </row>
    <row r="234" spans="1:10" x14ac:dyDescent="0.2">
      <c r="A234" s="5"/>
      <c r="B234" s="103" t="s">
        <v>140</v>
      </c>
      <c r="C234" s="103"/>
      <c r="D234" s="104"/>
      <c r="E234" s="12">
        <v>416505.62</v>
      </c>
      <c r="F234" s="12">
        <v>802665.8</v>
      </c>
      <c r="G234" s="12">
        <v>1219171.42</v>
      </c>
      <c r="H234" s="12">
        <v>1056392.58</v>
      </c>
      <c r="I234" s="12">
        <v>1056392.58</v>
      </c>
      <c r="J234" s="53">
        <v>162778.83999999985</v>
      </c>
    </row>
    <row r="235" spans="1:10" s="2" customFormat="1" x14ac:dyDescent="0.2">
      <c r="A235" s="10"/>
      <c r="B235" s="69"/>
      <c r="C235" s="56" t="s">
        <v>371</v>
      </c>
      <c r="D235" s="70"/>
      <c r="E235" s="12">
        <v>0</v>
      </c>
      <c r="F235" s="12">
        <v>0</v>
      </c>
      <c r="G235" s="12">
        <v>0</v>
      </c>
      <c r="H235" s="12">
        <v>0</v>
      </c>
      <c r="I235" s="12">
        <v>0</v>
      </c>
      <c r="J235" s="53">
        <v>0</v>
      </c>
    </row>
    <row r="236" spans="1:10" s="46" customFormat="1" x14ac:dyDescent="0.2">
      <c r="A236" s="5"/>
      <c r="B236" s="6"/>
      <c r="C236" s="6"/>
      <c r="D236" s="7" t="s">
        <v>371</v>
      </c>
      <c r="E236" s="8">
        <v>0</v>
      </c>
      <c r="F236" s="8">
        <v>0</v>
      </c>
      <c r="G236" s="8">
        <v>0</v>
      </c>
      <c r="H236" s="8">
        <v>0</v>
      </c>
      <c r="I236" s="8">
        <v>0</v>
      </c>
      <c r="J236" s="53">
        <v>0</v>
      </c>
    </row>
    <row r="237" spans="1:10" x14ac:dyDescent="0.2">
      <c r="A237" s="5"/>
      <c r="B237" s="6"/>
      <c r="C237" s="56" t="s">
        <v>337</v>
      </c>
      <c r="D237" s="19"/>
      <c r="E237" s="12">
        <v>352055.76</v>
      </c>
      <c r="F237" s="12">
        <v>802665.8</v>
      </c>
      <c r="G237" s="12">
        <v>1154721.56</v>
      </c>
      <c r="H237" s="12">
        <v>1046164.8</v>
      </c>
      <c r="I237" s="12">
        <v>1046164.8</v>
      </c>
      <c r="J237" s="53">
        <v>108556.76000000001</v>
      </c>
    </row>
    <row r="238" spans="1:10" x14ac:dyDescent="0.2">
      <c r="A238" s="5"/>
      <c r="B238" s="6"/>
      <c r="C238" s="6"/>
      <c r="D238" s="7" t="s">
        <v>141</v>
      </c>
      <c r="E238" s="8">
        <v>352055.76</v>
      </c>
      <c r="F238" s="8">
        <v>802665.8</v>
      </c>
      <c r="G238" s="8">
        <v>1154721.56</v>
      </c>
      <c r="H238" s="8">
        <v>1046164.8</v>
      </c>
      <c r="I238" s="8">
        <v>1046164.8</v>
      </c>
      <c r="J238" s="53">
        <v>108556.76000000001</v>
      </c>
    </row>
    <row r="239" spans="1:10" x14ac:dyDescent="0.2">
      <c r="A239" s="5"/>
      <c r="B239" s="6"/>
      <c r="C239" s="56" t="s">
        <v>142</v>
      </c>
      <c r="D239" s="19"/>
      <c r="E239" s="12">
        <v>64449.86</v>
      </c>
      <c r="F239" s="12">
        <v>0</v>
      </c>
      <c r="G239" s="12">
        <v>64449.86</v>
      </c>
      <c r="H239" s="12">
        <v>10227.780000000001</v>
      </c>
      <c r="I239" s="12">
        <v>10227.780000000001</v>
      </c>
      <c r="J239" s="53">
        <v>54222.080000000002</v>
      </c>
    </row>
    <row r="240" spans="1:10" x14ac:dyDescent="0.2">
      <c r="A240" s="5"/>
      <c r="B240" s="6"/>
      <c r="C240" s="6"/>
      <c r="D240" s="7" t="s">
        <v>142</v>
      </c>
      <c r="E240" s="8">
        <v>64449.86</v>
      </c>
      <c r="F240" s="8">
        <v>0</v>
      </c>
      <c r="G240" s="8">
        <v>64449.86</v>
      </c>
      <c r="H240" s="8">
        <v>10227.780000000001</v>
      </c>
      <c r="I240" s="8">
        <v>10227.780000000001</v>
      </c>
      <c r="J240" s="53">
        <v>54222.080000000002</v>
      </c>
    </row>
    <row r="241" spans="1:10" x14ac:dyDescent="0.2">
      <c r="A241" s="5"/>
      <c r="B241" s="103" t="s">
        <v>143</v>
      </c>
      <c r="C241" s="103"/>
      <c r="D241" s="104"/>
      <c r="E241" s="12">
        <v>1003343.48</v>
      </c>
      <c r="F241" s="12">
        <v>1043457.8200000001</v>
      </c>
      <c r="G241" s="12">
        <v>2046801.3</v>
      </c>
      <c r="H241" s="12">
        <v>1841962.9100000001</v>
      </c>
      <c r="I241" s="12">
        <v>1841962.9100000001</v>
      </c>
      <c r="J241" s="53">
        <v>204838.3899999999</v>
      </c>
    </row>
    <row r="242" spans="1:10" x14ac:dyDescent="0.2">
      <c r="A242" s="5"/>
      <c r="B242" s="6"/>
      <c r="C242" s="56" t="s">
        <v>144</v>
      </c>
      <c r="D242" s="19"/>
      <c r="E242" s="12">
        <v>0</v>
      </c>
      <c r="F242" s="12">
        <v>0</v>
      </c>
      <c r="G242" s="12">
        <v>0</v>
      </c>
      <c r="H242" s="12">
        <v>0</v>
      </c>
      <c r="I242" s="12">
        <v>0</v>
      </c>
      <c r="J242" s="53">
        <v>0</v>
      </c>
    </row>
    <row r="243" spans="1:10" x14ac:dyDescent="0.2">
      <c r="A243" s="5"/>
      <c r="B243" s="6"/>
      <c r="C243" s="56" t="s">
        <v>145</v>
      </c>
      <c r="D243" s="19"/>
      <c r="E243" s="12">
        <v>206272.63</v>
      </c>
      <c r="F243" s="12">
        <v>-4579.2</v>
      </c>
      <c r="G243" s="12">
        <v>201693.43</v>
      </c>
      <c r="H243" s="12">
        <v>143461.79999999999</v>
      </c>
      <c r="I243" s="12">
        <v>143461.79999999999</v>
      </c>
      <c r="J243" s="53">
        <v>58231.630000000005</v>
      </c>
    </row>
    <row r="244" spans="1:10" x14ac:dyDescent="0.2">
      <c r="A244" s="5"/>
      <c r="B244" s="6"/>
      <c r="C244" s="6"/>
      <c r="D244" s="7" t="s">
        <v>372</v>
      </c>
      <c r="E244" s="8">
        <v>150000</v>
      </c>
      <c r="F244" s="8">
        <v>0</v>
      </c>
      <c r="G244" s="8">
        <v>150000</v>
      </c>
      <c r="H244" s="8">
        <v>118041</v>
      </c>
      <c r="I244" s="8">
        <v>118041</v>
      </c>
      <c r="J244" s="53">
        <v>31959</v>
      </c>
    </row>
    <row r="245" spans="1:10" x14ac:dyDescent="0.2">
      <c r="A245" s="5"/>
      <c r="B245" s="6"/>
      <c r="C245" s="6"/>
      <c r="D245" s="7" t="s">
        <v>146</v>
      </c>
      <c r="E245" s="8">
        <v>56272.63</v>
      </c>
      <c r="F245" s="8">
        <v>-4579.2</v>
      </c>
      <c r="G245" s="8">
        <v>51693.43</v>
      </c>
      <c r="H245" s="8">
        <v>25420.799999999999</v>
      </c>
      <c r="I245" s="8">
        <v>25420.799999999999</v>
      </c>
      <c r="J245" s="53">
        <v>26272.63</v>
      </c>
    </row>
    <row r="246" spans="1:10" ht="60" hidden="1" customHeight="1" x14ac:dyDescent="0.2">
      <c r="A246" s="5"/>
      <c r="B246" s="6"/>
      <c r="C246" s="6"/>
      <c r="D246" s="7"/>
      <c r="E246" s="8">
        <v>0</v>
      </c>
      <c r="F246" s="8">
        <v>0</v>
      </c>
      <c r="G246" s="8">
        <v>0</v>
      </c>
      <c r="H246" s="8">
        <v>0</v>
      </c>
      <c r="I246" s="8">
        <v>0</v>
      </c>
      <c r="J246" s="53">
        <v>0</v>
      </c>
    </row>
    <row r="247" spans="1:10" ht="12.75" hidden="1" customHeight="1" x14ac:dyDescent="0.2">
      <c r="A247" s="5"/>
      <c r="B247" s="6"/>
      <c r="C247" s="6"/>
      <c r="D247" s="7"/>
      <c r="E247" s="8">
        <v>0</v>
      </c>
      <c r="F247" s="8">
        <v>0</v>
      </c>
      <c r="G247" s="8">
        <v>0</v>
      </c>
      <c r="H247" s="8">
        <v>0</v>
      </c>
      <c r="I247" s="8">
        <v>0</v>
      </c>
      <c r="J247" s="53">
        <v>0</v>
      </c>
    </row>
    <row r="248" spans="1:10" ht="12.75" hidden="1" customHeight="1" x14ac:dyDescent="0.2">
      <c r="A248" s="5"/>
      <c r="B248" s="6"/>
      <c r="C248" s="6"/>
      <c r="D248" s="7" t="s">
        <v>307</v>
      </c>
      <c r="E248" s="8">
        <v>0</v>
      </c>
      <c r="F248" s="8">
        <v>0</v>
      </c>
      <c r="G248" s="8">
        <v>0</v>
      </c>
      <c r="H248" s="8">
        <v>0</v>
      </c>
      <c r="I248" s="8">
        <v>0</v>
      </c>
      <c r="J248" s="53">
        <v>0</v>
      </c>
    </row>
    <row r="249" spans="1:10" x14ac:dyDescent="0.2">
      <c r="A249" s="5"/>
      <c r="B249" s="6"/>
      <c r="C249" s="56" t="s">
        <v>147</v>
      </c>
      <c r="D249" s="19"/>
      <c r="E249" s="12">
        <v>217370.21</v>
      </c>
      <c r="F249" s="12">
        <v>430509.72</v>
      </c>
      <c r="G249" s="12">
        <v>647879.92999999993</v>
      </c>
      <c r="H249" s="12">
        <v>597879.93000000005</v>
      </c>
      <c r="I249" s="12">
        <v>597879.93000000005</v>
      </c>
      <c r="J249" s="53">
        <v>49999.999999999884</v>
      </c>
    </row>
    <row r="250" spans="1:10" s="46" customFormat="1" ht="24" x14ac:dyDescent="0.2">
      <c r="A250" s="5"/>
      <c r="B250" s="6"/>
      <c r="C250" s="73"/>
      <c r="D250" s="7" t="s">
        <v>373</v>
      </c>
      <c r="E250" s="8">
        <v>217370.21</v>
      </c>
      <c r="F250" s="8">
        <v>430509.72</v>
      </c>
      <c r="G250" s="8">
        <v>647879.92999999993</v>
      </c>
      <c r="H250" s="8">
        <v>597879.93000000005</v>
      </c>
      <c r="I250" s="8">
        <v>597879.93000000005</v>
      </c>
      <c r="J250" s="53">
        <v>49999.999999999884</v>
      </c>
    </row>
    <row r="251" spans="1:10" x14ac:dyDescent="0.2">
      <c r="A251" s="5"/>
      <c r="B251" s="6"/>
      <c r="C251" s="56" t="s">
        <v>148</v>
      </c>
      <c r="D251" s="19"/>
      <c r="E251" s="12">
        <v>55000</v>
      </c>
      <c r="F251" s="12">
        <v>-2000</v>
      </c>
      <c r="G251" s="12">
        <v>53000</v>
      </c>
      <c r="H251" s="12">
        <v>41427.1</v>
      </c>
      <c r="I251" s="12">
        <v>41427.1</v>
      </c>
      <c r="J251" s="53">
        <v>11572.900000000001</v>
      </c>
    </row>
    <row r="252" spans="1:10" x14ac:dyDescent="0.2">
      <c r="A252" s="5"/>
      <c r="B252" s="6"/>
      <c r="C252" s="6"/>
      <c r="D252" s="7" t="s">
        <v>148</v>
      </c>
      <c r="E252" s="8">
        <v>55000</v>
      </c>
      <c r="F252" s="8">
        <v>-2000</v>
      </c>
      <c r="G252" s="8">
        <v>53000</v>
      </c>
      <c r="H252" s="8">
        <v>41427.1</v>
      </c>
      <c r="I252" s="8">
        <v>41427.1</v>
      </c>
      <c r="J252" s="53">
        <v>11572.900000000001</v>
      </c>
    </row>
    <row r="253" spans="1:10" ht="12.75" hidden="1" customHeight="1" x14ac:dyDescent="0.2">
      <c r="A253" s="5"/>
      <c r="B253" s="6"/>
      <c r="C253" s="6"/>
      <c r="D253" s="7" t="s">
        <v>149</v>
      </c>
      <c r="E253" s="8">
        <v>0</v>
      </c>
      <c r="F253" s="8">
        <v>0</v>
      </c>
      <c r="G253" s="8">
        <v>0</v>
      </c>
      <c r="H253" s="8">
        <v>0</v>
      </c>
      <c r="I253" s="8">
        <v>0</v>
      </c>
      <c r="J253" s="53">
        <v>0</v>
      </c>
    </row>
    <row r="254" spans="1:10" ht="12.75" hidden="1" customHeight="1" x14ac:dyDescent="0.2">
      <c r="A254" s="5"/>
      <c r="B254" s="6"/>
      <c r="C254" s="6"/>
      <c r="D254" s="7" t="s">
        <v>150</v>
      </c>
      <c r="E254" s="8">
        <v>0</v>
      </c>
      <c r="F254" s="8">
        <v>0</v>
      </c>
      <c r="G254" s="8">
        <v>0</v>
      </c>
      <c r="H254" s="8">
        <v>0</v>
      </c>
      <c r="I254" s="8">
        <v>0</v>
      </c>
      <c r="J254" s="53">
        <v>0</v>
      </c>
    </row>
    <row r="255" spans="1:10" x14ac:dyDescent="0.2">
      <c r="A255" s="5"/>
      <c r="B255" s="6"/>
      <c r="C255" s="6"/>
      <c r="D255" s="7" t="s">
        <v>268</v>
      </c>
      <c r="E255" s="8">
        <v>0</v>
      </c>
      <c r="F255" s="8">
        <v>0</v>
      </c>
      <c r="G255" s="8">
        <v>0</v>
      </c>
      <c r="H255" s="8">
        <v>0</v>
      </c>
      <c r="I255" s="8">
        <v>0</v>
      </c>
      <c r="J255" s="53">
        <v>0</v>
      </c>
    </row>
    <row r="256" spans="1:10" x14ac:dyDescent="0.2">
      <c r="A256" s="5"/>
      <c r="B256" s="6"/>
      <c r="C256" s="54" t="s">
        <v>151</v>
      </c>
      <c r="D256" s="19"/>
      <c r="E256" s="12">
        <v>0</v>
      </c>
      <c r="F256" s="12">
        <v>0</v>
      </c>
      <c r="G256" s="12">
        <v>0</v>
      </c>
      <c r="H256" s="12">
        <v>0</v>
      </c>
      <c r="I256" s="12">
        <v>0</v>
      </c>
      <c r="J256" s="53">
        <v>0</v>
      </c>
    </row>
    <row r="257" spans="1:10" x14ac:dyDescent="0.2">
      <c r="A257" s="5"/>
      <c r="B257" s="6"/>
      <c r="C257" s="103" t="s">
        <v>152</v>
      </c>
      <c r="D257" s="104"/>
      <c r="E257" s="12">
        <v>435425.86</v>
      </c>
      <c r="F257" s="12">
        <v>579909</v>
      </c>
      <c r="G257" s="12">
        <v>1015334.86</v>
      </c>
      <c r="H257" s="12">
        <v>930301</v>
      </c>
      <c r="I257" s="12">
        <v>930301</v>
      </c>
      <c r="J257" s="12">
        <v>85033.859999999986</v>
      </c>
    </row>
    <row r="258" spans="1:10" ht="24" x14ac:dyDescent="0.2">
      <c r="A258" s="5"/>
      <c r="B258" s="6"/>
      <c r="C258" s="6"/>
      <c r="D258" s="7" t="s">
        <v>374</v>
      </c>
      <c r="E258" s="8">
        <v>435425.86</v>
      </c>
      <c r="F258" s="8">
        <v>-150000</v>
      </c>
      <c r="G258" s="8">
        <v>285425.86</v>
      </c>
      <c r="H258" s="8">
        <v>200392</v>
      </c>
      <c r="I258" s="8">
        <v>200392</v>
      </c>
      <c r="J258" s="53">
        <v>85033.859999999986</v>
      </c>
    </row>
    <row r="259" spans="1:10" x14ac:dyDescent="0.2">
      <c r="A259" s="5"/>
      <c r="B259" s="6"/>
      <c r="C259" s="6"/>
      <c r="D259" s="7" t="s">
        <v>375</v>
      </c>
      <c r="E259" s="8">
        <v>0</v>
      </c>
      <c r="F259" s="8">
        <v>6617</v>
      </c>
      <c r="G259" s="8">
        <v>6617</v>
      </c>
      <c r="H259" s="8">
        <v>6617</v>
      </c>
      <c r="I259" s="8">
        <v>6617</v>
      </c>
      <c r="J259" s="53">
        <v>0</v>
      </c>
    </row>
    <row r="260" spans="1:10" x14ac:dyDescent="0.2">
      <c r="A260" s="5"/>
      <c r="B260" s="6"/>
      <c r="C260" s="6"/>
      <c r="D260" s="7" t="s">
        <v>283</v>
      </c>
      <c r="E260" s="8">
        <v>0</v>
      </c>
      <c r="F260" s="8">
        <v>0</v>
      </c>
      <c r="G260" s="8">
        <v>0</v>
      </c>
      <c r="H260" s="8">
        <v>0</v>
      </c>
      <c r="I260" s="8">
        <v>0</v>
      </c>
      <c r="J260" s="53">
        <v>0</v>
      </c>
    </row>
    <row r="261" spans="1:10" x14ac:dyDescent="0.2">
      <c r="A261" s="5"/>
      <c r="B261" s="6"/>
      <c r="C261" s="6"/>
      <c r="D261" s="7" t="s">
        <v>515</v>
      </c>
      <c r="E261" s="8">
        <v>0</v>
      </c>
      <c r="F261" s="8">
        <v>723292</v>
      </c>
      <c r="G261" s="8">
        <v>723292</v>
      </c>
      <c r="H261" s="8">
        <v>723292</v>
      </c>
      <c r="I261" s="8">
        <v>723292</v>
      </c>
      <c r="J261" s="53">
        <v>0</v>
      </c>
    </row>
    <row r="262" spans="1:10" x14ac:dyDescent="0.2">
      <c r="A262" s="5"/>
      <c r="B262" s="6"/>
      <c r="C262" s="56" t="s">
        <v>153</v>
      </c>
      <c r="D262" s="19"/>
      <c r="E262" s="12">
        <v>89274.78</v>
      </c>
      <c r="F262" s="12">
        <v>39618.299999999996</v>
      </c>
      <c r="G262" s="12">
        <v>128893.07999999999</v>
      </c>
      <c r="H262" s="12">
        <v>128893.07999999999</v>
      </c>
      <c r="I262" s="12">
        <v>128893.07999999999</v>
      </c>
      <c r="J262" s="53">
        <v>0</v>
      </c>
    </row>
    <row r="263" spans="1:10" x14ac:dyDescent="0.2">
      <c r="A263" s="5"/>
      <c r="B263" s="6"/>
      <c r="C263" s="6"/>
      <c r="D263" s="7" t="s">
        <v>153</v>
      </c>
      <c r="E263" s="8">
        <v>55737.84</v>
      </c>
      <c r="F263" s="8">
        <v>35292.61</v>
      </c>
      <c r="G263" s="8">
        <v>91030.45</v>
      </c>
      <c r="H263" s="8">
        <v>91030.45</v>
      </c>
      <c r="I263" s="8">
        <v>91030.45</v>
      </c>
      <c r="J263" s="53">
        <v>0</v>
      </c>
    </row>
    <row r="264" spans="1:10" x14ac:dyDescent="0.2">
      <c r="A264" s="5"/>
      <c r="B264" s="6"/>
      <c r="C264" s="6"/>
      <c r="D264" s="7" t="s">
        <v>268</v>
      </c>
      <c r="E264" s="8">
        <v>0</v>
      </c>
      <c r="F264" s="8">
        <v>0</v>
      </c>
      <c r="G264" s="8">
        <v>0</v>
      </c>
      <c r="H264" s="8">
        <v>0</v>
      </c>
      <c r="I264" s="8">
        <v>0</v>
      </c>
      <c r="J264" s="53">
        <v>0</v>
      </c>
    </row>
    <row r="265" spans="1:10" x14ac:dyDescent="0.2">
      <c r="A265" s="5"/>
      <c r="B265" s="6"/>
      <c r="C265" s="6"/>
      <c r="D265" s="7" t="s">
        <v>154</v>
      </c>
      <c r="E265" s="8">
        <v>26289.03</v>
      </c>
      <c r="F265" s="8">
        <v>1131.0899999999999</v>
      </c>
      <c r="G265" s="8">
        <v>27420.12</v>
      </c>
      <c r="H265" s="8">
        <v>27420.12</v>
      </c>
      <c r="I265" s="8">
        <v>27420.12</v>
      </c>
      <c r="J265" s="53">
        <v>0</v>
      </c>
    </row>
    <row r="266" spans="1:10" x14ac:dyDescent="0.2">
      <c r="A266" s="5"/>
      <c r="B266" s="6"/>
      <c r="C266" s="6"/>
      <c r="D266" s="7" t="s">
        <v>155</v>
      </c>
      <c r="E266" s="8">
        <v>7247.91</v>
      </c>
      <c r="F266" s="8">
        <v>3194.6</v>
      </c>
      <c r="G266" s="8">
        <v>10442.51</v>
      </c>
      <c r="H266" s="8">
        <v>10442.51</v>
      </c>
      <c r="I266" s="8">
        <v>10442.51</v>
      </c>
      <c r="J266" s="53">
        <v>0</v>
      </c>
    </row>
    <row r="267" spans="1:10" x14ac:dyDescent="0.2">
      <c r="A267" s="5"/>
      <c r="B267" s="6"/>
      <c r="C267" s="6"/>
      <c r="D267" s="7" t="s">
        <v>281</v>
      </c>
      <c r="E267" s="8">
        <v>0</v>
      </c>
      <c r="F267" s="8">
        <v>0</v>
      </c>
      <c r="G267" s="8">
        <v>0</v>
      </c>
      <c r="H267" s="8">
        <v>0</v>
      </c>
      <c r="I267" s="8">
        <v>0</v>
      </c>
      <c r="J267" s="53">
        <v>0</v>
      </c>
    </row>
    <row r="268" spans="1:10" x14ac:dyDescent="0.2">
      <c r="A268" s="5"/>
      <c r="B268" s="6"/>
      <c r="C268" s="6"/>
      <c r="D268" s="7" t="s">
        <v>282</v>
      </c>
      <c r="E268" s="8">
        <v>0</v>
      </c>
      <c r="F268" s="8">
        <v>0</v>
      </c>
      <c r="G268" s="8">
        <v>0</v>
      </c>
      <c r="H268" s="8">
        <v>0</v>
      </c>
      <c r="I268" s="8">
        <v>0</v>
      </c>
      <c r="J268" s="53">
        <v>0</v>
      </c>
    </row>
    <row r="269" spans="1:10" x14ac:dyDescent="0.2">
      <c r="A269" s="102" t="s">
        <v>156</v>
      </c>
      <c r="B269" s="103"/>
      <c r="C269" s="103"/>
      <c r="D269" s="104"/>
      <c r="E269" s="12">
        <v>951204.85999999987</v>
      </c>
      <c r="F269" s="12">
        <v>1118688.8400000001</v>
      </c>
      <c r="G269" s="12">
        <v>2069893.7</v>
      </c>
      <c r="H269" s="12">
        <v>1498349.77</v>
      </c>
      <c r="I269" s="12">
        <v>1498349.77</v>
      </c>
      <c r="J269" s="53">
        <v>571543.92999999993</v>
      </c>
    </row>
    <row r="270" spans="1:10" x14ac:dyDescent="0.2">
      <c r="A270" s="5"/>
      <c r="B270" s="103" t="s">
        <v>157</v>
      </c>
      <c r="C270" s="103"/>
      <c r="D270" s="104"/>
      <c r="E270" s="12">
        <v>0</v>
      </c>
      <c r="F270" s="12">
        <v>0</v>
      </c>
      <c r="G270" s="12">
        <v>0</v>
      </c>
      <c r="H270" s="12">
        <v>0</v>
      </c>
      <c r="I270" s="12">
        <v>0</v>
      </c>
      <c r="J270" s="53">
        <v>0</v>
      </c>
    </row>
    <row r="271" spans="1:10" x14ac:dyDescent="0.2">
      <c r="A271" s="5"/>
      <c r="B271" s="6"/>
      <c r="C271" s="56" t="s">
        <v>158</v>
      </c>
      <c r="D271" s="19"/>
      <c r="E271" s="12">
        <v>0</v>
      </c>
      <c r="F271" s="12">
        <v>0</v>
      </c>
      <c r="G271" s="12">
        <v>0</v>
      </c>
      <c r="H271" s="12">
        <v>0</v>
      </c>
      <c r="I271" s="12">
        <v>0</v>
      </c>
      <c r="J271" s="53">
        <v>0</v>
      </c>
    </row>
    <row r="272" spans="1:10" x14ac:dyDescent="0.2">
      <c r="A272" s="5"/>
      <c r="B272" s="6"/>
      <c r="C272" s="56" t="s">
        <v>159</v>
      </c>
      <c r="D272" s="19"/>
      <c r="E272" s="12">
        <v>0</v>
      </c>
      <c r="F272" s="12">
        <v>0</v>
      </c>
      <c r="G272" s="12">
        <v>0</v>
      </c>
      <c r="H272" s="12">
        <v>0</v>
      </c>
      <c r="I272" s="12">
        <v>0</v>
      </c>
      <c r="J272" s="53">
        <v>0</v>
      </c>
    </row>
    <row r="273" spans="1:10" x14ac:dyDescent="0.2">
      <c r="A273" s="5"/>
      <c r="B273" s="6"/>
      <c r="C273" s="56" t="s">
        <v>160</v>
      </c>
      <c r="D273" s="19"/>
      <c r="E273" s="12">
        <v>0</v>
      </c>
      <c r="F273" s="12">
        <v>0</v>
      </c>
      <c r="G273" s="12">
        <v>0</v>
      </c>
      <c r="H273" s="12">
        <v>0</v>
      </c>
      <c r="I273" s="12">
        <v>0</v>
      </c>
      <c r="J273" s="53">
        <v>0</v>
      </c>
    </row>
    <row r="274" spans="1:10" x14ac:dyDescent="0.2">
      <c r="A274" s="5"/>
      <c r="B274" s="6"/>
      <c r="C274" s="56" t="s">
        <v>161</v>
      </c>
      <c r="D274" s="19"/>
      <c r="E274" s="12">
        <v>0</v>
      </c>
      <c r="F274" s="12">
        <v>0</v>
      </c>
      <c r="G274" s="12">
        <v>0</v>
      </c>
      <c r="H274" s="12">
        <v>0</v>
      </c>
      <c r="I274" s="12">
        <v>0</v>
      </c>
      <c r="J274" s="53">
        <v>0</v>
      </c>
    </row>
    <row r="275" spans="1:10" x14ac:dyDescent="0.2">
      <c r="A275" s="5"/>
      <c r="B275" s="103" t="s">
        <v>162</v>
      </c>
      <c r="C275" s="103"/>
      <c r="D275" s="104"/>
      <c r="E275" s="12">
        <v>951204.85999999987</v>
      </c>
      <c r="F275" s="12">
        <v>1118688.8400000001</v>
      </c>
      <c r="G275" s="12">
        <v>2069893.7</v>
      </c>
      <c r="H275" s="12">
        <v>1498349.77</v>
      </c>
      <c r="I275" s="12">
        <v>1498349.77</v>
      </c>
      <c r="J275" s="53">
        <v>571543.92999999993</v>
      </c>
    </row>
    <row r="276" spans="1:10" x14ac:dyDescent="0.2">
      <c r="A276" s="5"/>
      <c r="B276" s="6"/>
      <c r="C276" s="56" t="s">
        <v>163</v>
      </c>
      <c r="D276" s="19"/>
      <c r="E276" s="12">
        <v>870840.39999999991</v>
      </c>
      <c r="F276" s="12">
        <v>1108053.3</v>
      </c>
      <c r="G276" s="12">
        <v>1978893.7</v>
      </c>
      <c r="H276" s="12">
        <v>1440510.37</v>
      </c>
      <c r="I276" s="12">
        <v>1440510.37</v>
      </c>
      <c r="J276" s="53">
        <v>538383.32999999984</v>
      </c>
    </row>
    <row r="277" spans="1:10" x14ac:dyDescent="0.2">
      <c r="A277" s="5"/>
      <c r="B277" s="6"/>
      <c r="C277" s="6"/>
      <c r="D277" s="7" t="s">
        <v>269</v>
      </c>
      <c r="E277" s="8">
        <v>25000</v>
      </c>
      <c r="F277" s="8">
        <v>0</v>
      </c>
      <c r="G277" s="8">
        <v>25000</v>
      </c>
      <c r="H277" s="8">
        <v>0</v>
      </c>
      <c r="I277" s="8">
        <v>0</v>
      </c>
      <c r="J277" s="53">
        <v>25000</v>
      </c>
    </row>
    <row r="278" spans="1:10" x14ac:dyDescent="0.2">
      <c r="A278" s="5"/>
      <c r="B278" s="6"/>
      <c r="C278" s="6"/>
      <c r="D278" s="7" t="s">
        <v>164</v>
      </c>
      <c r="E278" s="8">
        <v>84793.2</v>
      </c>
      <c r="F278" s="8">
        <v>15106.95</v>
      </c>
      <c r="G278" s="8">
        <v>99900.15</v>
      </c>
      <c r="H278" s="8">
        <v>0</v>
      </c>
      <c r="I278" s="8">
        <v>0</v>
      </c>
      <c r="J278" s="53">
        <v>99900.15</v>
      </c>
    </row>
    <row r="279" spans="1:10" x14ac:dyDescent="0.2">
      <c r="A279" s="5"/>
      <c r="B279" s="6"/>
      <c r="C279" s="6"/>
      <c r="D279" s="7" t="s">
        <v>165</v>
      </c>
      <c r="E279" s="8">
        <v>536895.96</v>
      </c>
      <c r="F279" s="8">
        <v>0</v>
      </c>
      <c r="G279" s="8">
        <v>536895.96</v>
      </c>
      <c r="H279" s="8">
        <v>224024.5</v>
      </c>
      <c r="I279" s="8">
        <v>224024.5</v>
      </c>
      <c r="J279" s="53">
        <v>312871.45999999996</v>
      </c>
    </row>
    <row r="280" spans="1:10" x14ac:dyDescent="0.2">
      <c r="A280" s="5"/>
      <c r="B280" s="6"/>
      <c r="C280" s="6"/>
      <c r="D280" s="7" t="s">
        <v>268</v>
      </c>
      <c r="E280" s="8">
        <v>224151.24</v>
      </c>
      <c r="F280" s="8">
        <v>1092946.3500000001</v>
      </c>
      <c r="G280" s="8">
        <v>1317097.5900000001</v>
      </c>
      <c r="H280" s="8">
        <v>1216485.8700000001</v>
      </c>
      <c r="I280" s="8">
        <v>1216485.8700000001</v>
      </c>
      <c r="J280" s="53">
        <v>100611.71999999997</v>
      </c>
    </row>
    <row r="281" spans="1:10" ht="60" hidden="1" customHeight="1" x14ac:dyDescent="0.2">
      <c r="A281" s="5"/>
      <c r="B281" s="6"/>
      <c r="C281" s="6"/>
      <c r="D281" s="7" t="s">
        <v>268</v>
      </c>
      <c r="E281" s="8">
        <v>0</v>
      </c>
      <c r="F281" s="8">
        <v>0</v>
      </c>
      <c r="G281" s="8">
        <v>0</v>
      </c>
      <c r="H281" s="8">
        <v>0</v>
      </c>
      <c r="I281" s="8">
        <v>0</v>
      </c>
      <c r="J281" s="53">
        <v>0</v>
      </c>
    </row>
    <row r="282" spans="1:10" ht="60" hidden="1" customHeight="1" x14ac:dyDescent="0.2">
      <c r="A282" s="5"/>
      <c r="B282" s="6"/>
      <c r="C282" s="6"/>
      <c r="D282" s="7" t="s">
        <v>287</v>
      </c>
      <c r="E282" s="8">
        <v>0</v>
      </c>
      <c r="F282" s="8">
        <v>0</v>
      </c>
      <c r="G282" s="8">
        <v>0</v>
      </c>
      <c r="H282" s="8">
        <v>0</v>
      </c>
      <c r="I282" s="8">
        <v>0</v>
      </c>
      <c r="J282" s="53">
        <v>0</v>
      </c>
    </row>
    <row r="283" spans="1:10" ht="12.75" hidden="1" customHeight="1" x14ac:dyDescent="0.2">
      <c r="A283" s="5"/>
      <c r="B283" s="6"/>
      <c r="C283" s="6"/>
      <c r="D283" s="7" t="s">
        <v>270</v>
      </c>
      <c r="E283" s="8">
        <v>0</v>
      </c>
      <c r="F283" s="8">
        <v>0</v>
      </c>
      <c r="G283" s="8">
        <v>0</v>
      </c>
      <c r="H283" s="8">
        <v>0</v>
      </c>
      <c r="I283" s="8">
        <v>0</v>
      </c>
      <c r="J283" s="53">
        <v>0</v>
      </c>
    </row>
    <row r="284" spans="1:10" ht="60" hidden="1" customHeight="1" x14ac:dyDescent="0.2">
      <c r="A284" s="5"/>
      <c r="B284" s="6"/>
      <c r="C284" s="6"/>
      <c r="D284" s="7" t="s">
        <v>271</v>
      </c>
      <c r="E284" s="8">
        <v>0</v>
      </c>
      <c r="F284" s="8">
        <v>0</v>
      </c>
      <c r="G284" s="8">
        <v>0</v>
      </c>
      <c r="H284" s="8">
        <v>0</v>
      </c>
      <c r="I284" s="8">
        <v>0</v>
      </c>
      <c r="J284" s="53">
        <v>0</v>
      </c>
    </row>
    <row r="285" spans="1:10" x14ac:dyDescent="0.2">
      <c r="A285" s="5"/>
      <c r="B285" s="6"/>
      <c r="C285" s="56" t="s">
        <v>166</v>
      </c>
      <c r="D285" s="19"/>
      <c r="E285" s="12">
        <v>0</v>
      </c>
      <c r="F285" s="12">
        <v>0</v>
      </c>
      <c r="G285" s="12">
        <v>0</v>
      </c>
      <c r="H285" s="12">
        <v>0</v>
      </c>
      <c r="I285" s="12">
        <v>0</v>
      </c>
      <c r="J285" s="53">
        <v>0</v>
      </c>
    </row>
    <row r="286" spans="1:10" ht="48" customHeight="1" x14ac:dyDescent="0.2">
      <c r="A286" s="5"/>
      <c r="B286" s="6"/>
      <c r="C286" s="56" t="s">
        <v>167</v>
      </c>
      <c r="D286" s="19"/>
      <c r="E286" s="12">
        <v>80364.459999999992</v>
      </c>
      <c r="F286" s="12">
        <v>10635.54</v>
      </c>
      <c r="G286" s="12">
        <v>91000</v>
      </c>
      <c r="H286" s="12">
        <v>57839.4</v>
      </c>
      <c r="I286" s="12">
        <v>57839.4</v>
      </c>
      <c r="J286" s="53">
        <v>33160.6</v>
      </c>
    </row>
    <row r="287" spans="1:10" x14ac:dyDescent="0.2">
      <c r="A287" s="5"/>
      <c r="B287" s="6"/>
      <c r="C287" s="6"/>
      <c r="D287" s="7" t="s">
        <v>376</v>
      </c>
      <c r="E287" s="8">
        <v>80364.459999999992</v>
      </c>
      <c r="F287" s="8">
        <v>10635.54</v>
      </c>
      <c r="G287" s="8">
        <v>91000</v>
      </c>
      <c r="H287" s="8">
        <v>57839.4</v>
      </c>
      <c r="I287" s="8">
        <v>57839.4</v>
      </c>
      <c r="J287" s="53">
        <v>33160.6</v>
      </c>
    </row>
    <row r="288" spans="1:10" ht="27" customHeight="1" x14ac:dyDescent="0.2">
      <c r="A288" s="5"/>
      <c r="B288" s="6"/>
      <c r="C288" s="56" t="s">
        <v>168</v>
      </c>
      <c r="D288" s="19"/>
      <c r="E288" s="12">
        <v>0</v>
      </c>
      <c r="F288" s="12">
        <v>0</v>
      </c>
      <c r="G288" s="12">
        <v>0</v>
      </c>
      <c r="H288" s="12">
        <v>0</v>
      </c>
      <c r="I288" s="12">
        <v>0</v>
      </c>
      <c r="J288" s="53">
        <v>0</v>
      </c>
    </row>
    <row r="289" spans="1:10" x14ac:dyDescent="0.2">
      <c r="A289" s="5"/>
      <c r="B289" s="6"/>
      <c r="C289" s="56" t="s">
        <v>169</v>
      </c>
      <c r="D289" s="19"/>
      <c r="E289" s="12">
        <v>0</v>
      </c>
      <c r="F289" s="12">
        <v>0</v>
      </c>
      <c r="G289" s="12">
        <v>0</v>
      </c>
      <c r="H289" s="12">
        <v>0</v>
      </c>
      <c r="I289" s="12">
        <v>0</v>
      </c>
      <c r="J289" s="53">
        <v>0</v>
      </c>
    </row>
    <row r="290" spans="1:10" x14ac:dyDescent="0.2">
      <c r="A290" s="5"/>
      <c r="B290" s="6"/>
      <c r="C290" s="56" t="s">
        <v>170</v>
      </c>
      <c r="D290" s="19"/>
      <c r="E290" s="12">
        <v>0</v>
      </c>
      <c r="F290" s="12">
        <v>0</v>
      </c>
      <c r="G290" s="12">
        <v>0</v>
      </c>
      <c r="H290" s="12">
        <v>0</v>
      </c>
      <c r="I290" s="12">
        <v>0</v>
      </c>
      <c r="J290" s="53">
        <v>0</v>
      </c>
    </row>
    <row r="291" spans="1:10" x14ac:dyDescent="0.2">
      <c r="A291" s="5"/>
      <c r="B291" s="103" t="s">
        <v>171</v>
      </c>
      <c r="C291" s="103"/>
      <c r="D291" s="104"/>
      <c r="E291" s="12">
        <v>0</v>
      </c>
      <c r="F291" s="12">
        <v>0</v>
      </c>
      <c r="G291" s="12">
        <v>0</v>
      </c>
      <c r="H291" s="12">
        <v>0</v>
      </c>
      <c r="I291" s="12">
        <v>0</v>
      </c>
      <c r="J291" s="53">
        <v>0</v>
      </c>
    </row>
    <row r="292" spans="1:10" x14ac:dyDescent="0.2">
      <c r="A292" s="5"/>
      <c r="B292" s="6"/>
      <c r="C292" s="56" t="s">
        <v>172</v>
      </c>
      <c r="D292" s="19"/>
      <c r="E292" s="12">
        <v>0</v>
      </c>
      <c r="F292" s="12">
        <v>0</v>
      </c>
      <c r="G292" s="12">
        <v>0</v>
      </c>
      <c r="H292" s="12">
        <v>0</v>
      </c>
      <c r="I292" s="12">
        <v>0</v>
      </c>
      <c r="J292" s="53">
        <v>0</v>
      </c>
    </row>
    <row r="293" spans="1:10" x14ac:dyDescent="0.2">
      <c r="A293" s="5"/>
      <c r="B293" s="6"/>
      <c r="C293" s="56" t="s">
        <v>173</v>
      </c>
      <c r="D293" s="19"/>
      <c r="E293" s="12">
        <v>0</v>
      </c>
      <c r="F293" s="12">
        <v>0</v>
      </c>
      <c r="G293" s="12">
        <v>0</v>
      </c>
      <c r="H293" s="12">
        <v>0</v>
      </c>
      <c r="I293" s="12">
        <v>0</v>
      </c>
      <c r="J293" s="53">
        <v>0</v>
      </c>
    </row>
    <row r="294" spans="1:10" x14ac:dyDescent="0.2">
      <c r="A294" s="5"/>
      <c r="B294" s="103" t="s">
        <v>174</v>
      </c>
      <c r="C294" s="103"/>
      <c r="D294" s="104"/>
      <c r="E294" s="12">
        <v>0</v>
      </c>
      <c r="F294" s="12">
        <v>0</v>
      </c>
      <c r="G294" s="12">
        <v>0</v>
      </c>
      <c r="H294" s="12">
        <v>0</v>
      </c>
      <c r="I294" s="12">
        <v>0</v>
      </c>
      <c r="J294" s="53">
        <v>0</v>
      </c>
    </row>
    <row r="295" spans="1:10" x14ac:dyDescent="0.2">
      <c r="A295" s="5"/>
      <c r="B295" s="25"/>
      <c r="C295" s="56" t="s">
        <v>175</v>
      </c>
      <c r="D295" s="19"/>
      <c r="E295" s="12">
        <v>0</v>
      </c>
      <c r="F295" s="12">
        <v>0</v>
      </c>
      <c r="G295" s="12">
        <v>0</v>
      </c>
      <c r="H295" s="12">
        <v>0</v>
      </c>
      <c r="I295" s="12">
        <v>0</v>
      </c>
      <c r="J295" s="53">
        <v>0</v>
      </c>
    </row>
    <row r="296" spans="1:10" x14ac:dyDescent="0.2">
      <c r="A296" s="61" t="s">
        <v>176</v>
      </c>
      <c r="B296" s="57"/>
      <c r="C296" s="57"/>
      <c r="D296" s="58"/>
      <c r="E296" s="12">
        <v>4250778.76</v>
      </c>
      <c r="F296" s="12">
        <v>212687.77</v>
      </c>
      <c r="G296" s="12">
        <v>4463466.5299999993</v>
      </c>
      <c r="H296" s="12">
        <v>3960076.6899999995</v>
      </c>
      <c r="I296" s="12">
        <v>3960076.6899999995</v>
      </c>
      <c r="J296" s="53">
        <v>503389.83999999985</v>
      </c>
    </row>
    <row r="297" spans="1:10" x14ac:dyDescent="0.2">
      <c r="A297" s="5"/>
      <c r="B297" s="57" t="s">
        <v>177</v>
      </c>
      <c r="C297" s="57"/>
      <c r="D297" s="58"/>
      <c r="E297" s="12">
        <v>183388.43000000002</v>
      </c>
      <c r="F297" s="12">
        <v>152648.93</v>
      </c>
      <c r="G297" s="12">
        <v>336037.36</v>
      </c>
      <c r="H297" s="12">
        <v>205096</v>
      </c>
      <c r="I297" s="12">
        <v>205096</v>
      </c>
      <c r="J297" s="53">
        <v>130941.35999999999</v>
      </c>
    </row>
    <row r="298" spans="1:10" x14ac:dyDescent="0.2">
      <c r="A298" s="5"/>
      <c r="B298" s="6"/>
      <c r="C298" s="56" t="s">
        <v>178</v>
      </c>
      <c r="D298" s="19"/>
      <c r="E298" s="12">
        <v>68692.27</v>
      </c>
      <c r="F298" s="12">
        <v>52535</v>
      </c>
      <c r="G298" s="12">
        <v>121227.27</v>
      </c>
      <c r="H298" s="12">
        <v>51710</v>
      </c>
      <c r="I298" s="12">
        <v>51710</v>
      </c>
      <c r="J298" s="53">
        <v>69517.27</v>
      </c>
    </row>
    <row r="299" spans="1:10" x14ac:dyDescent="0.2">
      <c r="A299" s="5"/>
      <c r="B299" s="6"/>
      <c r="C299" s="6"/>
      <c r="D299" s="7" t="s">
        <v>378</v>
      </c>
      <c r="E299" s="8">
        <v>68692.27</v>
      </c>
      <c r="F299" s="8">
        <v>52535</v>
      </c>
      <c r="G299" s="8">
        <v>121227.27</v>
      </c>
      <c r="H299" s="8">
        <v>51710</v>
      </c>
      <c r="I299" s="8">
        <v>51710</v>
      </c>
      <c r="J299" s="53">
        <v>69517.27</v>
      </c>
    </row>
    <row r="300" spans="1:10" x14ac:dyDescent="0.2">
      <c r="A300" s="5"/>
      <c r="B300" s="6"/>
      <c r="C300" s="6"/>
      <c r="D300" s="7" t="s">
        <v>288</v>
      </c>
      <c r="E300" s="8">
        <v>0</v>
      </c>
      <c r="F300" s="8">
        <v>0</v>
      </c>
      <c r="G300" s="8">
        <v>0</v>
      </c>
      <c r="H300" s="8">
        <v>0</v>
      </c>
      <c r="I300" s="8">
        <v>0</v>
      </c>
      <c r="J300" s="53">
        <v>0</v>
      </c>
    </row>
    <row r="301" spans="1:10" x14ac:dyDescent="0.2">
      <c r="A301" s="5"/>
      <c r="B301" s="6"/>
      <c r="C301" s="56" t="s">
        <v>179</v>
      </c>
      <c r="D301" s="19"/>
      <c r="E301" s="12">
        <v>0</v>
      </c>
      <c r="F301" s="12">
        <v>0</v>
      </c>
      <c r="G301" s="12">
        <v>0</v>
      </c>
      <c r="H301" s="12">
        <v>0</v>
      </c>
      <c r="I301" s="12">
        <v>0</v>
      </c>
      <c r="J301" s="53">
        <v>0</v>
      </c>
    </row>
    <row r="302" spans="1:10" x14ac:dyDescent="0.2">
      <c r="A302" s="5"/>
      <c r="B302" s="6"/>
      <c r="C302" s="6"/>
      <c r="D302" s="7" t="s">
        <v>377</v>
      </c>
      <c r="E302" s="8">
        <v>0</v>
      </c>
      <c r="F302" s="8">
        <v>0</v>
      </c>
      <c r="G302" s="8">
        <v>0</v>
      </c>
      <c r="H302" s="8">
        <v>0</v>
      </c>
      <c r="I302" s="8">
        <v>0</v>
      </c>
      <c r="J302" s="53">
        <v>0</v>
      </c>
    </row>
    <row r="303" spans="1:10" ht="53.25" customHeight="1" x14ac:dyDescent="0.2">
      <c r="A303" s="10"/>
      <c r="B303" s="18"/>
      <c r="C303" s="56" t="s">
        <v>180</v>
      </c>
      <c r="D303" s="19"/>
      <c r="E303" s="12">
        <v>110200</v>
      </c>
      <c r="F303" s="12">
        <v>100113.93</v>
      </c>
      <c r="G303" s="12">
        <v>210313.93</v>
      </c>
      <c r="H303" s="12">
        <v>153386</v>
      </c>
      <c r="I303" s="12">
        <v>153386</v>
      </c>
      <c r="J303" s="53">
        <v>56927.929999999993</v>
      </c>
    </row>
    <row r="304" spans="1:10" s="9" customFormat="1" x14ac:dyDescent="0.2">
      <c r="A304" s="5"/>
      <c r="B304" s="6"/>
      <c r="C304" s="6"/>
      <c r="D304" s="7" t="s">
        <v>379</v>
      </c>
      <c r="E304" s="8">
        <v>110200</v>
      </c>
      <c r="F304" s="8">
        <v>100113.93</v>
      </c>
      <c r="G304" s="8">
        <v>210313.93</v>
      </c>
      <c r="H304" s="8">
        <v>153386</v>
      </c>
      <c r="I304" s="8">
        <v>153386</v>
      </c>
      <c r="J304" s="53">
        <v>56927.929999999993</v>
      </c>
    </row>
    <row r="305" spans="1:10" s="9" customFormat="1" hidden="1" x14ac:dyDescent="0.2">
      <c r="A305" s="5"/>
      <c r="B305" s="6"/>
      <c r="C305" s="6"/>
      <c r="D305" s="7" t="s">
        <v>272</v>
      </c>
      <c r="E305" s="8">
        <v>0</v>
      </c>
      <c r="F305" s="8">
        <v>0</v>
      </c>
      <c r="G305" s="8">
        <v>0</v>
      </c>
      <c r="H305" s="8">
        <v>0</v>
      </c>
      <c r="I305" s="8">
        <v>0</v>
      </c>
      <c r="J305" s="53">
        <v>0</v>
      </c>
    </row>
    <row r="306" spans="1:10" s="9" customFormat="1" hidden="1" x14ac:dyDescent="0.2">
      <c r="A306" s="5"/>
      <c r="B306" s="6"/>
      <c r="C306" s="6"/>
      <c r="D306" s="7" t="s">
        <v>272</v>
      </c>
      <c r="E306" s="8">
        <v>0</v>
      </c>
      <c r="F306" s="8">
        <v>0</v>
      </c>
      <c r="G306" s="8">
        <v>0</v>
      </c>
      <c r="H306" s="8">
        <v>0</v>
      </c>
      <c r="I306" s="8">
        <v>0</v>
      </c>
      <c r="J306" s="53">
        <v>0</v>
      </c>
    </row>
    <row r="307" spans="1:10" s="9" customFormat="1" hidden="1" x14ac:dyDescent="0.2">
      <c r="A307" s="5"/>
      <c r="B307" s="6"/>
      <c r="C307" s="6"/>
      <c r="D307" s="7" t="s">
        <v>272</v>
      </c>
      <c r="E307" s="8">
        <v>0</v>
      </c>
      <c r="F307" s="8">
        <v>0</v>
      </c>
      <c r="G307" s="8">
        <v>0</v>
      </c>
      <c r="H307" s="8">
        <v>0</v>
      </c>
      <c r="I307" s="8">
        <v>0</v>
      </c>
      <c r="J307" s="53">
        <v>0</v>
      </c>
    </row>
    <row r="308" spans="1:10" s="9" customFormat="1" hidden="1" x14ac:dyDescent="0.2">
      <c r="A308" s="5"/>
      <c r="B308" s="6"/>
      <c r="C308" s="6"/>
      <c r="D308" s="7" t="s">
        <v>272</v>
      </c>
      <c r="E308" s="8">
        <v>0</v>
      </c>
      <c r="F308" s="8">
        <v>0</v>
      </c>
      <c r="G308" s="8">
        <v>0</v>
      </c>
      <c r="H308" s="8">
        <v>0</v>
      </c>
      <c r="I308" s="8">
        <v>0</v>
      </c>
      <c r="J308" s="53">
        <v>0</v>
      </c>
    </row>
    <row r="309" spans="1:10" s="9" customFormat="1" hidden="1" x14ac:dyDescent="0.2">
      <c r="A309" s="5"/>
      <c r="B309" s="6"/>
      <c r="C309" s="6"/>
      <c r="D309" s="7" t="s">
        <v>272</v>
      </c>
      <c r="E309" s="8">
        <v>0</v>
      </c>
      <c r="F309" s="8">
        <v>0</v>
      </c>
      <c r="G309" s="8">
        <v>0</v>
      </c>
      <c r="H309" s="8">
        <v>0</v>
      </c>
      <c r="I309" s="8">
        <v>0</v>
      </c>
      <c r="J309" s="53">
        <v>0</v>
      </c>
    </row>
    <row r="310" spans="1:10" s="9" customFormat="1" hidden="1" x14ac:dyDescent="0.2">
      <c r="A310" s="5"/>
      <c r="B310" s="6"/>
      <c r="C310" s="6"/>
      <c r="D310" s="7" t="s">
        <v>272</v>
      </c>
      <c r="E310" s="8">
        <v>0</v>
      </c>
      <c r="F310" s="8">
        <v>0</v>
      </c>
      <c r="G310" s="8">
        <v>0</v>
      </c>
      <c r="H310" s="8">
        <v>0</v>
      </c>
      <c r="I310" s="8">
        <v>0</v>
      </c>
      <c r="J310" s="53">
        <v>0</v>
      </c>
    </row>
    <row r="311" spans="1:10" s="9" customFormat="1" hidden="1" x14ac:dyDescent="0.2">
      <c r="A311" s="5"/>
      <c r="B311" s="6"/>
      <c r="C311" s="6"/>
      <c r="D311" s="7" t="s">
        <v>272</v>
      </c>
      <c r="E311" s="8">
        <v>0</v>
      </c>
      <c r="F311" s="8">
        <v>0</v>
      </c>
      <c r="G311" s="8">
        <v>0</v>
      </c>
      <c r="H311" s="8">
        <v>0</v>
      </c>
      <c r="I311" s="8">
        <v>0</v>
      </c>
      <c r="J311" s="53">
        <v>0</v>
      </c>
    </row>
    <row r="312" spans="1:10" s="9" customFormat="1" hidden="1" x14ac:dyDescent="0.2">
      <c r="A312" s="5"/>
      <c r="B312" s="6"/>
      <c r="C312" s="6"/>
      <c r="D312" s="7" t="s">
        <v>272</v>
      </c>
      <c r="E312" s="8">
        <v>0</v>
      </c>
      <c r="F312" s="8">
        <v>0</v>
      </c>
      <c r="G312" s="8">
        <v>0</v>
      </c>
      <c r="H312" s="8">
        <v>0</v>
      </c>
      <c r="I312" s="8">
        <v>0</v>
      </c>
      <c r="J312" s="53">
        <v>0</v>
      </c>
    </row>
    <row r="313" spans="1:10" s="9" customFormat="1" hidden="1" x14ac:dyDescent="0.2">
      <c r="A313" s="5"/>
      <c r="B313" s="6"/>
      <c r="C313" s="6"/>
      <c r="D313" s="7" t="s">
        <v>272</v>
      </c>
      <c r="E313" s="8">
        <v>0</v>
      </c>
      <c r="F313" s="8">
        <v>0</v>
      </c>
      <c r="G313" s="8">
        <v>0</v>
      </c>
      <c r="H313" s="8">
        <v>0</v>
      </c>
      <c r="I313" s="8">
        <v>0</v>
      </c>
      <c r="J313" s="53">
        <v>0</v>
      </c>
    </row>
    <row r="314" spans="1:10" s="9" customFormat="1" hidden="1" x14ac:dyDescent="0.2">
      <c r="A314" s="5"/>
      <c r="B314" s="6"/>
      <c r="C314" s="6"/>
      <c r="D314" s="7" t="s">
        <v>272</v>
      </c>
      <c r="E314" s="8">
        <v>0</v>
      </c>
      <c r="F314" s="8">
        <v>0</v>
      </c>
      <c r="G314" s="8">
        <v>0</v>
      </c>
      <c r="H314" s="8">
        <v>0</v>
      </c>
      <c r="I314" s="8">
        <v>0</v>
      </c>
      <c r="J314" s="53">
        <v>0</v>
      </c>
    </row>
    <row r="315" spans="1:10" s="9" customFormat="1" hidden="1" x14ac:dyDescent="0.2">
      <c r="A315" s="5"/>
      <c r="B315" s="6"/>
      <c r="C315" s="6"/>
      <c r="D315" s="7" t="s">
        <v>272</v>
      </c>
      <c r="E315" s="8">
        <v>0</v>
      </c>
      <c r="F315" s="8">
        <v>0</v>
      </c>
      <c r="G315" s="8">
        <v>0</v>
      </c>
      <c r="H315" s="8">
        <v>0</v>
      </c>
      <c r="I315" s="8">
        <v>0</v>
      </c>
      <c r="J315" s="53">
        <v>0</v>
      </c>
    </row>
    <row r="316" spans="1:10" s="9" customFormat="1" hidden="1" x14ac:dyDescent="0.2">
      <c r="A316" s="5"/>
      <c r="B316" s="6"/>
      <c r="C316" s="6"/>
      <c r="D316" s="7" t="s">
        <v>272</v>
      </c>
      <c r="E316" s="8">
        <v>0</v>
      </c>
      <c r="F316" s="8">
        <v>0</v>
      </c>
      <c r="G316" s="8">
        <v>0</v>
      </c>
      <c r="H316" s="8">
        <v>0</v>
      </c>
      <c r="I316" s="8">
        <v>0</v>
      </c>
      <c r="J316" s="53">
        <v>0</v>
      </c>
    </row>
    <row r="317" spans="1:10" s="9" customFormat="1" hidden="1" x14ac:dyDescent="0.2">
      <c r="A317" s="5"/>
      <c r="B317" s="6"/>
      <c r="C317" s="6"/>
      <c r="D317" s="7" t="s">
        <v>272</v>
      </c>
      <c r="E317" s="8">
        <v>0</v>
      </c>
      <c r="F317" s="8">
        <v>0</v>
      </c>
      <c r="G317" s="8">
        <v>0</v>
      </c>
      <c r="H317" s="8">
        <v>0</v>
      </c>
      <c r="I317" s="8">
        <v>0</v>
      </c>
      <c r="J317" s="53">
        <v>0</v>
      </c>
    </row>
    <row r="318" spans="1:10" s="9" customFormat="1" hidden="1" x14ac:dyDescent="0.2">
      <c r="A318" s="5"/>
      <c r="B318" s="6"/>
      <c r="C318" s="6"/>
      <c r="D318" s="7" t="s">
        <v>272</v>
      </c>
      <c r="E318" s="8">
        <v>0</v>
      </c>
      <c r="F318" s="8">
        <v>0</v>
      </c>
      <c r="G318" s="8">
        <v>0</v>
      </c>
      <c r="H318" s="8">
        <v>0</v>
      </c>
      <c r="I318" s="8">
        <v>0</v>
      </c>
      <c r="J318" s="53">
        <v>0</v>
      </c>
    </row>
    <row r="319" spans="1:10" s="9" customFormat="1" hidden="1" x14ac:dyDescent="0.2">
      <c r="A319" s="5"/>
      <c r="B319" s="6"/>
      <c r="C319" s="6"/>
      <c r="D319" s="7" t="s">
        <v>272</v>
      </c>
      <c r="E319" s="8">
        <v>0</v>
      </c>
      <c r="F319" s="8">
        <v>0</v>
      </c>
      <c r="G319" s="8">
        <v>0</v>
      </c>
      <c r="H319" s="8">
        <v>0</v>
      </c>
      <c r="I319" s="8">
        <v>0</v>
      </c>
      <c r="J319" s="53">
        <v>0</v>
      </c>
    </row>
    <row r="320" spans="1:10" s="9" customFormat="1" hidden="1" x14ac:dyDescent="0.2">
      <c r="A320" s="5"/>
      <c r="B320" s="6"/>
      <c r="C320" s="6"/>
      <c r="D320" s="7" t="s">
        <v>272</v>
      </c>
      <c r="E320" s="8">
        <v>0</v>
      </c>
      <c r="F320" s="8">
        <v>0</v>
      </c>
      <c r="G320" s="8">
        <v>0</v>
      </c>
      <c r="H320" s="8">
        <v>0</v>
      </c>
      <c r="I320" s="8">
        <v>0</v>
      </c>
      <c r="J320" s="53">
        <v>0</v>
      </c>
    </row>
    <row r="321" spans="1:10" x14ac:dyDescent="0.2">
      <c r="A321" s="5"/>
      <c r="B321" s="6"/>
      <c r="C321" s="56" t="s">
        <v>181</v>
      </c>
      <c r="D321" s="19"/>
      <c r="E321" s="12">
        <v>4496.16</v>
      </c>
      <c r="F321" s="12">
        <v>0</v>
      </c>
      <c r="G321" s="12">
        <v>4496.16</v>
      </c>
      <c r="H321" s="12">
        <v>0</v>
      </c>
      <c r="I321" s="12">
        <v>0</v>
      </c>
      <c r="J321" s="53">
        <v>4496.16</v>
      </c>
    </row>
    <row r="322" spans="1:10" x14ac:dyDescent="0.2">
      <c r="A322" s="5"/>
      <c r="B322" s="6"/>
      <c r="C322" s="54"/>
      <c r="D322" s="7" t="s">
        <v>507</v>
      </c>
      <c r="E322" s="8">
        <v>0</v>
      </c>
      <c r="F322" s="8">
        <v>0</v>
      </c>
      <c r="G322" s="8">
        <v>0</v>
      </c>
      <c r="H322" s="8">
        <v>0</v>
      </c>
      <c r="I322" s="8">
        <v>0</v>
      </c>
      <c r="J322" s="53">
        <v>0</v>
      </c>
    </row>
    <row r="323" spans="1:10" x14ac:dyDescent="0.2">
      <c r="A323" s="5"/>
      <c r="B323" s="6"/>
      <c r="C323" s="54"/>
      <c r="D323" s="7" t="s">
        <v>508</v>
      </c>
      <c r="E323" s="8">
        <v>0</v>
      </c>
      <c r="F323" s="8">
        <v>0</v>
      </c>
      <c r="G323" s="8">
        <v>0</v>
      </c>
      <c r="H323" s="8">
        <v>0</v>
      </c>
      <c r="I323" s="8">
        <v>0</v>
      </c>
      <c r="J323" s="53">
        <v>0</v>
      </c>
    </row>
    <row r="324" spans="1:10" s="46" customFormat="1" x14ac:dyDescent="0.2">
      <c r="A324" s="5"/>
      <c r="B324" s="6"/>
      <c r="C324" s="6"/>
      <c r="D324" s="7" t="s">
        <v>380</v>
      </c>
      <c r="E324" s="8">
        <v>4496.16</v>
      </c>
      <c r="F324" s="8">
        <v>0</v>
      </c>
      <c r="G324" s="8">
        <v>4496.16</v>
      </c>
      <c r="H324" s="8">
        <v>0</v>
      </c>
      <c r="I324" s="8">
        <v>0</v>
      </c>
      <c r="J324" s="53">
        <v>4496.16</v>
      </c>
    </row>
    <row r="325" spans="1:10" s="46" customFormat="1" hidden="1" x14ac:dyDescent="0.2">
      <c r="A325" s="5"/>
      <c r="B325" s="6"/>
      <c r="C325" s="6"/>
      <c r="D325" s="7" t="s">
        <v>272</v>
      </c>
      <c r="E325" s="8">
        <v>0</v>
      </c>
      <c r="F325" s="8">
        <v>0</v>
      </c>
      <c r="G325" s="8">
        <v>0</v>
      </c>
      <c r="H325" s="8">
        <v>0</v>
      </c>
      <c r="I325" s="8">
        <v>0</v>
      </c>
      <c r="J325" s="53">
        <v>0</v>
      </c>
    </row>
    <row r="326" spans="1:10" s="46" customFormat="1" hidden="1" x14ac:dyDescent="0.2">
      <c r="A326" s="5"/>
      <c r="B326" s="6"/>
      <c r="C326" s="6"/>
      <c r="D326" s="7" t="s">
        <v>272</v>
      </c>
      <c r="E326" s="8">
        <v>0</v>
      </c>
      <c r="F326" s="8">
        <v>0</v>
      </c>
      <c r="G326" s="8">
        <v>0</v>
      </c>
      <c r="H326" s="8">
        <v>0</v>
      </c>
      <c r="I326" s="8">
        <v>0</v>
      </c>
      <c r="J326" s="53">
        <v>0</v>
      </c>
    </row>
    <row r="327" spans="1:10" s="46" customFormat="1" hidden="1" x14ac:dyDescent="0.2">
      <c r="A327" s="5"/>
      <c r="B327" s="6"/>
      <c r="C327" s="6"/>
      <c r="D327" s="7" t="s">
        <v>272</v>
      </c>
      <c r="E327" s="8">
        <v>0</v>
      </c>
      <c r="F327" s="8">
        <v>0</v>
      </c>
      <c r="G327" s="8">
        <v>0</v>
      </c>
      <c r="H327" s="8">
        <v>0</v>
      </c>
      <c r="I327" s="8">
        <v>0</v>
      </c>
      <c r="J327" s="53">
        <v>0</v>
      </c>
    </row>
    <row r="328" spans="1:10" s="46" customFormat="1" hidden="1" x14ac:dyDescent="0.2">
      <c r="A328" s="5"/>
      <c r="B328" s="6"/>
      <c r="C328" s="6"/>
      <c r="D328" s="7" t="s">
        <v>272</v>
      </c>
      <c r="E328" s="8">
        <v>0</v>
      </c>
      <c r="F328" s="8">
        <v>0</v>
      </c>
      <c r="G328" s="8">
        <v>0</v>
      </c>
      <c r="H328" s="8">
        <v>0</v>
      </c>
      <c r="I328" s="8">
        <v>0</v>
      </c>
      <c r="J328" s="53">
        <v>0</v>
      </c>
    </row>
    <row r="329" spans="1:10" x14ac:dyDescent="0.2">
      <c r="A329" s="26"/>
      <c r="B329" s="103" t="s">
        <v>182</v>
      </c>
      <c r="C329" s="103"/>
      <c r="D329" s="104"/>
      <c r="E329" s="12">
        <v>0</v>
      </c>
      <c r="F329" s="12">
        <v>0</v>
      </c>
      <c r="G329" s="12">
        <v>0</v>
      </c>
      <c r="H329" s="12">
        <v>0</v>
      </c>
      <c r="I329" s="12">
        <v>0</v>
      </c>
      <c r="J329" s="53">
        <v>0</v>
      </c>
    </row>
    <row r="330" spans="1:10" x14ac:dyDescent="0.2">
      <c r="A330" s="5"/>
      <c r="B330" s="6"/>
      <c r="C330" s="56" t="s">
        <v>183</v>
      </c>
      <c r="D330" s="19"/>
      <c r="E330" s="12">
        <v>0</v>
      </c>
      <c r="F330" s="12">
        <v>0</v>
      </c>
      <c r="G330" s="12">
        <v>0</v>
      </c>
      <c r="H330" s="12">
        <v>0</v>
      </c>
      <c r="I330" s="12">
        <v>0</v>
      </c>
      <c r="J330" s="53">
        <v>0</v>
      </c>
    </row>
    <row r="331" spans="1:10" x14ac:dyDescent="0.2">
      <c r="A331" s="5"/>
      <c r="B331" s="6"/>
      <c r="C331" s="6"/>
      <c r="D331" s="7" t="s">
        <v>381</v>
      </c>
      <c r="E331" s="8">
        <v>0</v>
      </c>
      <c r="F331" s="8">
        <v>0</v>
      </c>
      <c r="G331" s="8">
        <v>0</v>
      </c>
      <c r="H331" s="8">
        <v>0</v>
      </c>
      <c r="I331" s="8">
        <v>0</v>
      </c>
      <c r="J331" s="53">
        <v>0</v>
      </c>
    </row>
    <row r="332" spans="1:10" x14ac:dyDescent="0.2">
      <c r="A332" s="5"/>
      <c r="B332" s="6"/>
      <c r="C332" s="56" t="s">
        <v>184</v>
      </c>
      <c r="D332" s="19"/>
      <c r="E332" s="12">
        <v>0</v>
      </c>
      <c r="F332" s="12">
        <v>0</v>
      </c>
      <c r="G332" s="12">
        <v>0</v>
      </c>
      <c r="H332" s="12">
        <v>0</v>
      </c>
      <c r="I332" s="12">
        <v>0</v>
      </c>
      <c r="J332" s="53">
        <v>0</v>
      </c>
    </row>
    <row r="333" spans="1:10" x14ac:dyDescent="0.2">
      <c r="A333" s="5"/>
      <c r="B333" s="6"/>
      <c r="C333" s="6"/>
      <c r="D333" s="7" t="s">
        <v>272</v>
      </c>
      <c r="E333" s="8">
        <v>0</v>
      </c>
      <c r="F333" s="8">
        <v>0</v>
      </c>
      <c r="G333" s="8">
        <v>0</v>
      </c>
      <c r="H333" s="8">
        <v>0</v>
      </c>
      <c r="I333" s="8">
        <v>0</v>
      </c>
      <c r="J333" s="53">
        <v>0</v>
      </c>
    </row>
    <row r="334" spans="1:10" ht="26.25" customHeight="1" x14ac:dyDescent="0.2">
      <c r="A334" s="5"/>
      <c r="B334" s="6"/>
      <c r="C334" s="56" t="s">
        <v>185</v>
      </c>
      <c r="D334" s="19"/>
      <c r="E334" s="12">
        <v>0</v>
      </c>
      <c r="F334" s="12">
        <v>0</v>
      </c>
      <c r="G334" s="12">
        <v>0</v>
      </c>
      <c r="H334" s="12">
        <v>0</v>
      </c>
      <c r="I334" s="12">
        <v>0</v>
      </c>
      <c r="J334" s="53">
        <v>0</v>
      </c>
    </row>
    <row r="335" spans="1:10" ht="54.75" customHeight="1" x14ac:dyDescent="0.2">
      <c r="A335" s="5"/>
      <c r="B335" s="54" t="s">
        <v>292</v>
      </c>
      <c r="C335" s="57"/>
      <c r="D335" s="61"/>
      <c r="E335" s="12">
        <v>0</v>
      </c>
      <c r="F335" s="12">
        <v>5798.84</v>
      </c>
      <c r="G335" s="12">
        <v>5798.84</v>
      </c>
      <c r="H335" s="12">
        <v>5798.84</v>
      </c>
      <c r="I335" s="12">
        <v>5798.84</v>
      </c>
      <c r="J335" s="53">
        <v>0</v>
      </c>
    </row>
    <row r="336" spans="1:10" ht="54.75" customHeight="1" x14ac:dyDescent="0.2">
      <c r="A336" s="5"/>
      <c r="B336" s="6"/>
      <c r="C336" s="54" t="s">
        <v>293</v>
      </c>
      <c r="D336" s="19"/>
      <c r="E336" s="12">
        <v>0</v>
      </c>
      <c r="F336" s="12">
        <v>5798.84</v>
      </c>
      <c r="G336" s="12">
        <v>5798.84</v>
      </c>
      <c r="H336" s="12">
        <v>5798.84</v>
      </c>
      <c r="I336" s="12">
        <v>5798.84</v>
      </c>
      <c r="J336" s="53">
        <v>0</v>
      </c>
    </row>
    <row r="337" spans="1:10" x14ac:dyDescent="0.2">
      <c r="A337" s="5"/>
      <c r="B337" s="6"/>
      <c r="C337" s="6"/>
      <c r="D337" s="7" t="s">
        <v>519</v>
      </c>
      <c r="E337" s="8">
        <v>0</v>
      </c>
      <c r="F337" s="8">
        <v>5798.84</v>
      </c>
      <c r="G337" s="8">
        <v>5798.84</v>
      </c>
      <c r="H337" s="8">
        <v>5798.84</v>
      </c>
      <c r="I337" s="8">
        <v>5798.84</v>
      </c>
      <c r="J337" s="53">
        <v>0</v>
      </c>
    </row>
    <row r="338" spans="1:10" x14ac:dyDescent="0.2">
      <c r="A338" s="5"/>
      <c r="B338" s="57" t="s">
        <v>186</v>
      </c>
      <c r="C338" s="57"/>
      <c r="D338" s="58"/>
      <c r="E338" s="12">
        <v>1118840</v>
      </c>
      <c r="F338" s="12">
        <v>0</v>
      </c>
      <c r="G338" s="12">
        <v>1118840</v>
      </c>
      <c r="H338" s="12">
        <v>903020</v>
      </c>
      <c r="I338" s="12">
        <v>903020</v>
      </c>
      <c r="J338" s="53">
        <v>215820</v>
      </c>
    </row>
    <row r="339" spans="1:10" x14ac:dyDescent="0.2">
      <c r="A339" s="5"/>
      <c r="B339" s="6"/>
      <c r="C339" s="56" t="s">
        <v>187</v>
      </c>
      <c r="D339" s="19"/>
      <c r="E339" s="12">
        <v>975000</v>
      </c>
      <c r="F339" s="12">
        <v>0</v>
      </c>
      <c r="G339" s="12">
        <v>975000</v>
      </c>
      <c r="H339" s="12">
        <v>759180</v>
      </c>
      <c r="I339" s="12">
        <v>759180</v>
      </c>
      <c r="J339" s="53">
        <v>215820</v>
      </c>
    </row>
    <row r="340" spans="1:10" x14ac:dyDescent="0.2">
      <c r="A340" s="5"/>
      <c r="B340" s="6"/>
      <c r="C340" s="6"/>
      <c r="D340" s="7" t="s">
        <v>382</v>
      </c>
      <c r="E340" s="8">
        <v>975000</v>
      </c>
      <c r="F340" s="8">
        <v>0</v>
      </c>
      <c r="G340" s="8">
        <v>975000</v>
      </c>
      <c r="H340" s="8">
        <v>759180</v>
      </c>
      <c r="I340" s="8">
        <v>759180</v>
      </c>
      <c r="J340" s="53">
        <v>215820</v>
      </c>
    </row>
    <row r="341" spans="1:10" hidden="1" x14ac:dyDescent="0.2">
      <c r="A341" s="5"/>
      <c r="B341" s="6"/>
      <c r="C341" s="6"/>
      <c r="D341" s="7" t="s">
        <v>272</v>
      </c>
      <c r="E341" s="8">
        <v>0</v>
      </c>
      <c r="F341" s="8">
        <v>0</v>
      </c>
      <c r="G341" s="8">
        <v>0</v>
      </c>
      <c r="H341" s="8">
        <v>0</v>
      </c>
      <c r="I341" s="8">
        <v>0</v>
      </c>
      <c r="J341" s="53">
        <v>0</v>
      </c>
    </row>
    <row r="342" spans="1:10" hidden="1" x14ac:dyDescent="0.2">
      <c r="A342" s="5"/>
      <c r="B342" s="6"/>
      <c r="C342" s="6"/>
      <c r="D342" s="7" t="s">
        <v>272</v>
      </c>
      <c r="E342" s="8">
        <v>0</v>
      </c>
      <c r="F342" s="8">
        <v>0</v>
      </c>
      <c r="G342" s="8">
        <v>0</v>
      </c>
      <c r="H342" s="8">
        <v>0</v>
      </c>
      <c r="I342" s="8">
        <v>0</v>
      </c>
      <c r="J342" s="53">
        <v>0</v>
      </c>
    </row>
    <row r="343" spans="1:10" hidden="1" x14ac:dyDescent="0.2">
      <c r="A343" s="5"/>
      <c r="B343" s="6"/>
      <c r="C343" s="6"/>
      <c r="D343" s="7" t="s">
        <v>272</v>
      </c>
      <c r="E343" s="8">
        <v>0</v>
      </c>
      <c r="F343" s="8">
        <v>0</v>
      </c>
      <c r="G343" s="8">
        <v>0</v>
      </c>
      <c r="H343" s="8">
        <v>0</v>
      </c>
      <c r="I343" s="8">
        <v>0</v>
      </c>
      <c r="J343" s="53">
        <v>0</v>
      </c>
    </row>
    <row r="344" spans="1:10" hidden="1" x14ac:dyDescent="0.2">
      <c r="A344" s="5"/>
      <c r="B344" s="6"/>
      <c r="C344" s="6"/>
      <c r="D344" s="7" t="s">
        <v>272</v>
      </c>
      <c r="E344" s="8">
        <v>0</v>
      </c>
      <c r="F344" s="8">
        <v>0</v>
      </c>
      <c r="G344" s="8">
        <v>0</v>
      </c>
      <c r="H344" s="8">
        <v>0</v>
      </c>
      <c r="I344" s="8">
        <v>0</v>
      </c>
      <c r="J344" s="53">
        <v>0</v>
      </c>
    </row>
    <row r="345" spans="1:10" hidden="1" x14ac:dyDescent="0.2">
      <c r="A345" s="5"/>
      <c r="B345" s="6"/>
      <c r="C345" s="6"/>
      <c r="D345" s="7" t="s">
        <v>272</v>
      </c>
      <c r="E345" s="8">
        <v>0</v>
      </c>
      <c r="F345" s="8">
        <v>0</v>
      </c>
      <c r="G345" s="8">
        <v>0</v>
      </c>
      <c r="H345" s="8">
        <v>0</v>
      </c>
      <c r="I345" s="8">
        <v>0</v>
      </c>
      <c r="J345" s="53">
        <v>0</v>
      </c>
    </row>
    <row r="346" spans="1:10" x14ac:dyDescent="0.2">
      <c r="A346" s="5"/>
      <c r="B346" s="6"/>
      <c r="C346" s="56" t="s">
        <v>188</v>
      </c>
      <c r="D346" s="19"/>
      <c r="E346" s="12">
        <v>143840</v>
      </c>
      <c r="F346" s="12">
        <v>0</v>
      </c>
      <c r="G346" s="12">
        <v>143840</v>
      </c>
      <c r="H346" s="12">
        <v>143840</v>
      </c>
      <c r="I346" s="12">
        <v>143840</v>
      </c>
      <c r="J346" s="53">
        <v>0</v>
      </c>
    </row>
    <row r="347" spans="1:10" x14ac:dyDescent="0.2">
      <c r="A347" s="5"/>
      <c r="B347" s="6"/>
      <c r="C347" s="6"/>
      <c r="D347" s="7" t="s">
        <v>272</v>
      </c>
      <c r="E347" s="8">
        <v>143840</v>
      </c>
      <c r="F347" s="8">
        <v>0</v>
      </c>
      <c r="G347" s="8">
        <v>143840</v>
      </c>
      <c r="H347" s="8">
        <v>143840</v>
      </c>
      <c r="I347" s="8">
        <v>143840</v>
      </c>
      <c r="J347" s="53">
        <v>0</v>
      </c>
    </row>
    <row r="348" spans="1:10" x14ac:dyDescent="0.2">
      <c r="A348" s="5"/>
      <c r="B348" s="6"/>
      <c r="C348" s="56" t="s">
        <v>189</v>
      </c>
      <c r="D348" s="19"/>
      <c r="E348" s="12">
        <v>0</v>
      </c>
      <c r="F348" s="12">
        <v>0</v>
      </c>
      <c r="G348" s="12">
        <v>0</v>
      </c>
      <c r="H348" s="12">
        <v>0</v>
      </c>
      <c r="I348" s="12">
        <v>0</v>
      </c>
      <c r="J348" s="53">
        <v>0</v>
      </c>
    </row>
    <row r="349" spans="1:10" ht="12.75" customHeight="1" x14ac:dyDescent="0.2">
      <c r="A349" s="5"/>
      <c r="B349" s="57" t="s">
        <v>190</v>
      </c>
      <c r="C349" s="57"/>
      <c r="D349" s="58"/>
      <c r="E349" s="12">
        <v>336000</v>
      </c>
      <c r="F349" s="12">
        <v>0</v>
      </c>
      <c r="G349" s="12">
        <v>336000</v>
      </c>
      <c r="H349" s="12">
        <v>283891.52</v>
      </c>
      <c r="I349" s="12">
        <v>283891.52</v>
      </c>
      <c r="J349" s="53">
        <v>52108.479999999981</v>
      </c>
    </row>
    <row r="350" spans="1:10" s="2" customFormat="1" x14ac:dyDescent="0.2">
      <c r="A350" s="10"/>
      <c r="B350" s="69"/>
      <c r="C350" s="56" t="s">
        <v>191</v>
      </c>
      <c r="D350" s="70"/>
      <c r="E350" s="12">
        <v>336000</v>
      </c>
      <c r="F350" s="12">
        <v>0</v>
      </c>
      <c r="G350" s="12">
        <v>336000</v>
      </c>
      <c r="H350" s="12">
        <v>283891.52</v>
      </c>
      <c r="I350" s="12">
        <v>283891.52</v>
      </c>
      <c r="J350" s="53">
        <v>52108.479999999981</v>
      </c>
    </row>
    <row r="351" spans="1:10" s="46" customFormat="1" x14ac:dyDescent="0.2">
      <c r="A351" s="5"/>
      <c r="B351" s="6"/>
      <c r="C351" s="71"/>
      <c r="D351" s="7" t="s">
        <v>383</v>
      </c>
      <c r="E351" s="8">
        <v>336000</v>
      </c>
      <c r="F351" s="8">
        <v>0</v>
      </c>
      <c r="G351" s="8">
        <v>336000</v>
      </c>
      <c r="H351" s="8">
        <v>283891.52</v>
      </c>
      <c r="I351" s="8">
        <v>283891.52</v>
      </c>
      <c r="J351" s="53">
        <v>52108.479999999981</v>
      </c>
    </row>
    <row r="352" spans="1:10" ht="12.75" customHeight="1" x14ac:dyDescent="0.2">
      <c r="A352" s="5"/>
      <c r="B352" s="57" t="s">
        <v>192</v>
      </c>
      <c r="C352" s="57"/>
      <c r="D352" s="58"/>
      <c r="E352" s="12">
        <v>2612550.3299999996</v>
      </c>
      <c r="F352" s="12">
        <v>54240</v>
      </c>
      <c r="G352" s="12">
        <v>2666790.3299999996</v>
      </c>
      <c r="H352" s="12">
        <v>2562270.3299999996</v>
      </c>
      <c r="I352" s="12">
        <v>2562270.3299999996</v>
      </c>
      <c r="J352" s="12">
        <v>104520</v>
      </c>
    </row>
    <row r="353" spans="1:11" x14ac:dyDescent="0.2">
      <c r="A353" s="5"/>
      <c r="B353" s="6"/>
      <c r="C353" s="56" t="s">
        <v>193</v>
      </c>
      <c r="D353" s="19"/>
      <c r="E353" s="12">
        <v>0</v>
      </c>
      <c r="F353" s="12">
        <v>0</v>
      </c>
      <c r="G353" s="12">
        <v>0</v>
      </c>
      <c r="H353" s="12">
        <v>0</v>
      </c>
      <c r="I353" s="12">
        <v>0</v>
      </c>
      <c r="J353" s="53">
        <v>0</v>
      </c>
    </row>
    <row r="354" spans="1:11" s="46" customFormat="1" x14ac:dyDescent="0.2">
      <c r="A354" s="5"/>
      <c r="B354" s="6"/>
      <c r="C354" s="71"/>
      <c r="D354" s="7" t="s">
        <v>386</v>
      </c>
      <c r="E354" s="8">
        <v>0</v>
      </c>
      <c r="F354" s="8">
        <v>0</v>
      </c>
      <c r="G354" s="8">
        <v>0</v>
      </c>
      <c r="H354" s="8">
        <v>0</v>
      </c>
      <c r="I354" s="8">
        <v>0</v>
      </c>
      <c r="J354" s="8">
        <v>0</v>
      </c>
      <c r="K354" s="8">
        <f>'IP-09 Part Fed'!K354+'IP-09 Rec Fis'!K354+'IP-09 FORTAMUN'!K354+'IP-09 FAISM'!K354+'IP-9 Caminos'!K344</f>
        <v>0</v>
      </c>
    </row>
    <row r="355" spans="1:11" ht="12.75" customHeight="1" x14ac:dyDescent="0.2">
      <c r="A355" s="5"/>
      <c r="B355" s="57" t="s">
        <v>317</v>
      </c>
      <c r="C355" s="57"/>
      <c r="D355" s="58"/>
      <c r="E355" s="12">
        <v>0</v>
      </c>
      <c r="F355" s="12">
        <v>0</v>
      </c>
      <c r="G355" s="12">
        <v>0</v>
      </c>
      <c r="H355" s="12">
        <v>0</v>
      </c>
      <c r="I355" s="12">
        <v>0</v>
      </c>
      <c r="J355" s="53">
        <v>0</v>
      </c>
    </row>
    <row r="356" spans="1:11" x14ac:dyDescent="0.2">
      <c r="A356" s="5"/>
      <c r="B356" s="6"/>
      <c r="C356" s="6"/>
      <c r="D356" s="7" t="s">
        <v>272</v>
      </c>
      <c r="E356" s="8">
        <v>0</v>
      </c>
      <c r="F356" s="8">
        <v>0</v>
      </c>
      <c r="G356" s="8">
        <v>0</v>
      </c>
      <c r="H356" s="8">
        <v>0</v>
      </c>
      <c r="I356" s="8">
        <v>0</v>
      </c>
      <c r="J356" s="8">
        <v>0</v>
      </c>
    </row>
    <row r="357" spans="1:11" x14ac:dyDescent="0.2">
      <c r="A357" s="5"/>
      <c r="B357" s="6"/>
      <c r="C357" s="56" t="s">
        <v>194</v>
      </c>
      <c r="D357" s="19"/>
      <c r="E357" s="12">
        <v>0</v>
      </c>
      <c r="F357" s="12">
        <v>0</v>
      </c>
      <c r="G357" s="12">
        <v>0</v>
      </c>
      <c r="H357" s="12">
        <v>0</v>
      </c>
      <c r="I357" s="12">
        <v>0</v>
      </c>
      <c r="J357" s="53">
        <v>0</v>
      </c>
    </row>
    <row r="358" spans="1:11" x14ac:dyDescent="0.2">
      <c r="A358" s="5"/>
      <c r="B358" s="6"/>
      <c r="C358" s="6"/>
      <c r="D358" s="7" t="s">
        <v>272</v>
      </c>
      <c r="E358" s="8">
        <v>0</v>
      </c>
      <c r="F358" s="8">
        <v>0</v>
      </c>
      <c r="G358" s="8">
        <v>0</v>
      </c>
      <c r="H358" s="8">
        <v>0</v>
      </c>
      <c r="I358" s="8">
        <v>0</v>
      </c>
      <c r="J358" s="8">
        <v>0</v>
      </c>
    </row>
    <row r="359" spans="1:11" ht="27.75" customHeight="1" x14ac:dyDescent="0.2">
      <c r="A359" s="5"/>
      <c r="B359" s="6"/>
      <c r="C359" s="103" t="s">
        <v>195</v>
      </c>
      <c r="D359" s="104"/>
      <c r="E359" s="12">
        <v>0</v>
      </c>
      <c r="F359" s="12">
        <v>6490</v>
      </c>
      <c r="G359" s="12">
        <v>6490</v>
      </c>
      <c r="H359" s="12">
        <v>6490</v>
      </c>
      <c r="I359" s="12">
        <v>6490</v>
      </c>
      <c r="J359" s="53">
        <v>0</v>
      </c>
    </row>
    <row r="360" spans="1:11" ht="24" x14ac:dyDescent="0.2">
      <c r="A360" s="5"/>
      <c r="B360" s="6"/>
      <c r="C360" s="6"/>
      <c r="D360" s="7" t="s">
        <v>509</v>
      </c>
      <c r="E360" s="8">
        <v>0</v>
      </c>
      <c r="F360" s="8">
        <v>6490</v>
      </c>
      <c r="G360" s="8">
        <v>6490</v>
      </c>
      <c r="H360" s="8">
        <v>6490</v>
      </c>
      <c r="I360" s="8">
        <v>6490</v>
      </c>
      <c r="J360" s="8">
        <v>0</v>
      </c>
    </row>
    <row r="361" spans="1:11" x14ac:dyDescent="0.2">
      <c r="A361" s="5"/>
      <c r="B361" s="6"/>
      <c r="C361" s="56" t="s">
        <v>196</v>
      </c>
      <c r="D361" s="19"/>
      <c r="E361" s="12">
        <v>2508030.3299999996</v>
      </c>
      <c r="F361" s="12">
        <v>14950</v>
      </c>
      <c r="G361" s="12">
        <v>2522980.3299999996</v>
      </c>
      <c r="H361" s="12">
        <v>2522980.3299999996</v>
      </c>
      <c r="I361" s="12">
        <v>2522980.3299999996</v>
      </c>
      <c r="J361" s="53">
        <v>0</v>
      </c>
    </row>
    <row r="362" spans="1:11" ht="24" x14ac:dyDescent="0.2">
      <c r="A362" s="5"/>
      <c r="B362" s="6"/>
      <c r="C362" s="6"/>
      <c r="D362" s="7" t="s">
        <v>510</v>
      </c>
      <c r="E362" s="8">
        <v>2483102.3199999998</v>
      </c>
      <c r="F362" s="8">
        <v>0</v>
      </c>
      <c r="G362" s="8">
        <v>2483102.3199999998</v>
      </c>
      <c r="H362" s="8">
        <v>2483102.3199999998</v>
      </c>
      <c r="I362" s="8">
        <v>2483102.3199999998</v>
      </c>
      <c r="J362" s="8">
        <v>0</v>
      </c>
    </row>
    <row r="363" spans="1:11" x14ac:dyDescent="0.2">
      <c r="A363" s="5"/>
      <c r="B363" s="6"/>
      <c r="C363" s="6"/>
      <c r="D363" s="7" t="s">
        <v>385</v>
      </c>
      <c r="E363" s="8">
        <v>24928.01</v>
      </c>
      <c r="F363" s="8">
        <v>14950</v>
      </c>
      <c r="G363" s="8">
        <v>39878.009999999995</v>
      </c>
      <c r="H363" s="8">
        <v>39878.01</v>
      </c>
      <c r="I363" s="8">
        <v>39878.01</v>
      </c>
      <c r="J363" s="53">
        <v>0</v>
      </c>
    </row>
    <row r="364" spans="1:11" x14ac:dyDescent="0.2">
      <c r="A364" s="5"/>
      <c r="B364" s="6"/>
      <c r="C364" s="56" t="s">
        <v>520</v>
      </c>
      <c r="D364" s="91"/>
      <c r="E364" s="12">
        <v>104520</v>
      </c>
      <c r="F364" s="12">
        <v>0</v>
      </c>
      <c r="G364" s="12">
        <v>104520</v>
      </c>
      <c r="H364" s="12">
        <v>0</v>
      </c>
      <c r="I364" s="12">
        <v>0</v>
      </c>
      <c r="J364" s="12">
        <v>104520</v>
      </c>
    </row>
    <row r="365" spans="1:11" ht="24" x14ac:dyDescent="0.2">
      <c r="A365" s="5"/>
      <c r="B365" s="6"/>
      <c r="C365" s="6"/>
      <c r="D365" s="7" t="s">
        <v>520</v>
      </c>
      <c r="E365" s="8">
        <v>104520</v>
      </c>
      <c r="F365" s="8">
        <v>0</v>
      </c>
      <c r="G365" s="8">
        <v>104520</v>
      </c>
      <c r="H365" s="8">
        <v>0</v>
      </c>
      <c r="I365" s="8">
        <v>0</v>
      </c>
      <c r="J365" s="53">
        <v>104520</v>
      </c>
    </row>
    <row r="366" spans="1:11" x14ac:dyDescent="0.2">
      <c r="A366" s="5"/>
      <c r="B366" s="6"/>
      <c r="C366" s="56" t="s">
        <v>197</v>
      </c>
      <c r="D366" s="19"/>
      <c r="E366" s="12">
        <v>0</v>
      </c>
      <c r="F366" s="12">
        <v>32800</v>
      </c>
      <c r="G366" s="12">
        <v>32800</v>
      </c>
      <c r="H366" s="12">
        <v>32800</v>
      </c>
      <c r="I366" s="12">
        <v>32800</v>
      </c>
      <c r="J366" s="53">
        <v>0</v>
      </c>
    </row>
    <row r="367" spans="1:11" x14ac:dyDescent="0.2">
      <c r="A367" s="5"/>
      <c r="B367" s="6"/>
      <c r="C367" s="6"/>
      <c r="D367" s="7" t="s">
        <v>197</v>
      </c>
      <c r="E367" s="8">
        <v>0</v>
      </c>
      <c r="F367" s="8">
        <v>32800</v>
      </c>
      <c r="G367" s="8">
        <v>32800</v>
      </c>
      <c r="H367" s="8">
        <v>32800</v>
      </c>
      <c r="I367" s="8">
        <v>32800</v>
      </c>
      <c r="J367" s="53">
        <v>0</v>
      </c>
    </row>
    <row r="368" spans="1:11" hidden="1" x14ac:dyDescent="0.2">
      <c r="A368" s="5"/>
      <c r="B368" s="6"/>
      <c r="C368" s="6"/>
      <c r="D368" s="7" t="s">
        <v>272</v>
      </c>
      <c r="E368" s="8">
        <v>0</v>
      </c>
      <c r="F368" s="8">
        <v>0</v>
      </c>
      <c r="G368" s="8">
        <v>0</v>
      </c>
      <c r="H368" s="8">
        <v>0</v>
      </c>
      <c r="I368" s="8">
        <v>0</v>
      </c>
      <c r="J368" s="53">
        <v>0</v>
      </c>
    </row>
    <row r="369" spans="1:10" hidden="1" x14ac:dyDescent="0.2">
      <c r="A369" s="5"/>
      <c r="B369" s="6"/>
      <c r="C369" s="6"/>
      <c r="D369" s="7" t="s">
        <v>272</v>
      </c>
      <c r="E369" s="8">
        <v>0</v>
      </c>
      <c r="F369" s="8">
        <v>0</v>
      </c>
      <c r="G369" s="8">
        <v>0</v>
      </c>
      <c r="H369" s="8">
        <v>0</v>
      </c>
      <c r="I369" s="8">
        <v>0</v>
      </c>
      <c r="J369" s="53">
        <v>0</v>
      </c>
    </row>
    <row r="370" spans="1:10" x14ac:dyDescent="0.2">
      <c r="A370" s="5"/>
      <c r="B370" s="6"/>
      <c r="C370" s="56" t="s">
        <v>198</v>
      </c>
      <c r="D370" s="19"/>
      <c r="E370" s="12">
        <v>0</v>
      </c>
      <c r="F370" s="12">
        <v>0</v>
      </c>
      <c r="G370" s="12">
        <v>0</v>
      </c>
      <c r="H370" s="12">
        <v>0</v>
      </c>
      <c r="I370" s="12">
        <v>0</v>
      </c>
      <c r="J370" s="53">
        <v>0</v>
      </c>
    </row>
    <row r="371" spans="1:10" x14ac:dyDescent="0.2">
      <c r="A371" s="5"/>
      <c r="B371" s="6"/>
      <c r="C371" s="6"/>
      <c r="D371" s="7" t="s">
        <v>272</v>
      </c>
      <c r="E371" s="8">
        <v>0</v>
      </c>
      <c r="F371" s="8">
        <v>0</v>
      </c>
      <c r="G371" s="8">
        <v>0</v>
      </c>
      <c r="H371" s="8">
        <v>0</v>
      </c>
      <c r="I371" s="8">
        <v>0</v>
      </c>
      <c r="J371" s="53">
        <v>0</v>
      </c>
    </row>
    <row r="372" spans="1:10" x14ac:dyDescent="0.2">
      <c r="A372" s="5"/>
      <c r="B372" s="103" t="s">
        <v>199</v>
      </c>
      <c r="C372" s="103"/>
      <c r="D372" s="104"/>
      <c r="E372" s="12">
        <v>0</v>
      </c>
      <c r="F372" s="12">
        <v>0</v>
      </c>
      <c r="G372" s="12">
        <v>0</v>
      </c>
      <c r="H372" s="12">
        <v>0</v>
      </c>
      <c r="I372" s="12">
        <v>0</v>
      </c>
      <c r="J372" s="53">
        <v>0</v>
      </c>
    </row>
    <row r="373" spans="1:10" x14ac:dyDescent="0.2">
      <c r="A373" s="5"/>
      <c r="B373" s="6"/>
      <c r="C373" s="56" t="s">
        <v>200</v>
      </c>
      <c r="D373" s="19"/>
      <c r="E373" s="12">
        <v>0</v>
      </c>
      <c r="F373" s="12">
        <v>0</v>
      </c>
      <c r="G373" s="12">
        <v>0</v>
      </c>
      <c r="H373" s="12">
        <v>0</v>
      </c>
      <c r="I373" s="12">
        <v>0</v>
      </c>
      <c r="J373" s="53">
        <v>0</v>
      </c>
    </row>
    <row r="374" spans="1:10" x14ac:dyDescent="0.2">
      <c r="A374" s="5"/>
      <c r="B374" s="6"/>
      <c r="C374" s="6"/>
      <c r="D374" s="7" t="s">
        <v>200</v>
      </c>
      <c r="E374" s="8">
        <v>0</v>
      </c>
      <c r="F374" s="8">
        <v>0</v>
      </c>
      <c r="G374" s="8">
        <v>0</v>
      </c>
      <c r="H374" s="8">
        <v>0</v>
      </c>
      <c r="I374" s="8">
        <v>0</v>
      </c>
      <c r="J374" s="53">
        <v>0</v>
      </c>
    </row>
    <row r="375" spans="1:10" x14ac:dyDescent="0.2">
      <c r="A375" s="5"/>
      <c r="B375" s="6"/>
      <c r="C375" s="56" t="s">
        <v>201</v>
      </c>
      <c r="D375" s="19"/>
      <c r="E375" s="12">
        <v>0</v>
      </c>
      <c r="F375" s="12">
        <v>0</v>
      </c>
      <c r="G375" s="12">
        <v>0</v>
      </c>
      <c r="H375" s="12">
        <v>0</v>
      </c>
      <c r="I375" s="12">
        <v>0</v>
      </c>
      <c r="J375" s="53">
        <v>0</v>
      </c>
    </row>
    <row r="376" spans="1:10" x14ac:dyDescent="0.2">
      <c r="A376" s="5"/>
      <c r="B376" s="6"/>
      <c r="C376" s="56" t="s">
        <v>202</v>
      </c>
      <c r="D376" s="19"/>
      <c r="E376" s="12">
        <v>0</v>
      </c>
      <c r="F376" s="12">
        <v>0</v>
      </c>
      <c r="G376" s="12">
        <v>0</v>
      </c>
      <c r="H376" s="12">
        <v>0</v>
      </c>
      <c r="I376" s="12">
        <v>0</v>
      </c>
      <c r="J376" s="53">
        <v>0</v>
      </c>
    </row>
    <row r="377" spans="1:10" x14ac:dyDescent="0.2">
      <c r="A377" s="5"/>
      <c r="B377" s="6"/>
      <c r="C377" s="56" t="s">
        <v>203</v>
      </c>
      <c r="D377" s="19"/>
      <c r="E377" s="12">
        <v>0</v>
      </c>
      <c r="F377" s="12">
        <v>0</v>
      </c>
      <c r="G377" s="12">
        <v>0</v>
      </c>
      <c r="H377" s="12">
        <v>0</v>
      </c>
      <c r="I377" s="12">
        <v>0</v>
      </c>
      <c r="J377" s="53">
        <v>0</v>
      </c>
    </row>
    <row r="378" spans="1:10" ht="12.75" customHeight="1" x14ac:dyDescent="0.2">
      <c r="A378" s="5"/>
      <c r="B378" s="57" t="s">
        <v>204</v>
      </c>
      <c r="C378" s="57"/>
      <c r="D378" s="58"/>
      <c r="E378" s="12">
        <v>0</v>
      </c>
      <c r="F378" s="12">
        <v>0</v>
      </c>
      <c r="G378" s="12">
        <v>0</v>
      </c>
      <c r="H378" s="12">
        <v>0</v>
      </c>
      <c r="I378" s="12">
        <v>0</v>
      </c>
      <c r="J378" s="53">
        <v>0</v>
      </c>
    </row>
    <row r="379" spans="1:10" x14ac:dyDescent="0.2">
      <c r="A379" s="10"/>
      <c r="B379" s="18"/>
      <c r="C379" s="56" t="s">
        <v>205</v>
      </c>
      <c r="D379" s="19"/>
      <c r="E379" s="12">
        <v>0</v>
      </c>
      <c r="F379" s="12">
        <v>0</v>
      </c>
      <c r="G379" s="12">
        <v>0</v>
      </c>
      <c r="H379" s="12">
        <v>0</v>
      </c>
      <c r="I379" s="12">
        <v>0</v>
      </c>
      <c r="J379" s="53">
        <v>0</v>
      </c>
    </row>
    <row r="380" spans="1:10" x14ac:dyDescent="0.2">
      <c r="A380" s="5"/>
      <c r="B380" s="6"/>
      <c r="C380" s="6"/>
      <c r="D380" s="7" t="s">
        <v>205</v>
      </c>
      <c r="E380" s="8">
        <v>0</v>
      </c>
      <c r="F380" s="8">
        <v>0</v>
      </c>
      <c r="G380" s="8">
        <v>0</v>
      </c>
      <c r="H380" s="8">
        <v>0</v>
      </c>
      <c r="I380" s="8">
        <v>0</v>
      </c>
      <c r="J380" s="53">
        <v>0</v>
      </c>
    </row>
    <row r="381" spans="1:10" x14ac:dyDescent="0.2">
      <c r="A381" s="10"/>
      <c r="B381" s="18"/>
      <c r="C381" s="56" t="s">
        <v>206</v>
      </c>
      <c r="D381" s="19"/>
      <c r="E381" s="12">
        <v>0</v>
      </c>
      <c r="F381" s="12">
        <v>0</v>
      </c>
      <c r="G381" s="12">
        <v>0</v>
      </c>
      <c r="H381" s="12">
        <v>0</v>
      </c>
      <c r="I381" s="12">
        <v>0</v>
      </c>
      <c r="J381" s="53">
        <v>0</v>
      </c>
    </row>
    <row r="382" spans="1:10" x14ac:dyDescent="0.2">
      <c r="A382" s="10"/>
      <c r="B382" s="18"/>
      <c r="C382" s="56" t="s">
        <v>207</v>
      </c>
      <c r="D382" s="19"/>
      <c r="E382" s="12">
        <v>0</v>
      </c>
      <c r="F382" s="12">
        <v>0</v>
      </c>
      <c r="G382" s="12">
        <v>0</v>
      </c>
      <c r="H382" s="12">
        <v>0</v>
      </c>
      <c r="I382" s="12">
        <v>0</v>
      </c>
      <c r="J382" s="53">
        <v>0</v>
      </c>
    </row>
    <row r="383" spans="1:10" x14ac:dyDescent="0.2">
      <c r="A383" s="61" t="s">
        <v>208</v>
      </c>
      <c r="B383" s="57"/>
      <c r="C383" s="57"/>
      <c r="D383" s="58"/>
      <c r="E383" s="12">
        <v>92575775.750000015</v>
      </c>
      <c r="F383" s="12">
        <v>22932566.840000007</v>
      </c>
      <c r="G383" s="12">
        <v>115508342.59000002</v>
      </c>
      <c r="H383" s="12">
        <v>57588153.749999985</v>
      </c>
      <c r="I383" s="12">
        <v>57588153.749999985</v>
      </c>
      <c r="J383" s="53">
        <v>57920188.840000033</v>
      </c>
    </row>
    <row r="384" spans="1:10" x14ac:dyDescent="0.2">
      <c r="A384" s="10"/>
      <c r="B384" s="57" t="s">
        <v>209</v>
      </c>
      <c r="C384" s="57"/>
      <c r="D384" s="58"/>
      <c r="E384" s="12">
        <v>92575775.750000015</v>
      </c>
      <c r="F384" s="12">
        <v>22932566.840000007</v>
      </c>
      <c r="G384" s="12">
        <v>115508342.59000002</v>
      </c>
      <c r="H384" s="12">
        <v>57588153.749999985</v>
      </c>
      <c r="I384" s="12">
        <v>57588153.749999985</v>
      </c>
      <c r="J384" s="53">
        <v>57920188.840000033</v>
      </c>
    </row>
    <row r="385" spans="1:10" x14ac:dyDescent="0.2">
      <c r="A385" s="10"/>
      <c r="B385" s="18"/>
      <c r="C385" s="56" t="s">
        <v>210</v>
      </c>
      <c r="D385" s="19"/>
      <c r="E385" s="12">
        <v>0</v>
      </c>
      <c r="F385" s="12">
        <v>0</v>
      </c>
      <c r="G385" s="12">
        <v>0</v>
      </c>
      <c r="H385" s="12">
        <v>0</v>
      </c>
      <c r="I385" s="12">
        <v>0</v>
      </c>
      <c r="J385" s="53">
        <v>0</v>
      </c>
    </row>
    <row r="386" spans="1:10" x14ac:dyDescent="0.2">
      <c r="A386" s="10"/>
      <c r="B386" s="18"/>
      <c r="C386" s="56" t="s">
        <v>211</v>
      </c>
      <c r="D386" s="19"/>
      <c r="E386" s="12">
        <v>0</v>
      </c>
      <c r="F386" s="12">
        <v>0</v>
      </c>
      <c r="G386" s="12">
        <v>0</v>
      </c>
      <c r="H386" s="12">
        <v>0</v>
      </c>
      <c r="I386" s="12">
        <v>0</v>
      </c>
      <c r="J386" s="53">
        <v>0</v>
      </c>
    </row>
    <row r="387" spans="1:10" s="9" customFormat="1" ht="12.75" hidden="1" customHeight="1" x14ac:dyDescent="0.2">
      <c r="A387" s="10"/>
      <c r="B387" s="18"/>
      <c r="C387" s="48"/>
      <c r="D387" s="11"/>
      <c r="E387" s="8">
        <v>0</v>
      </c>
      <c r="F387" s="8">
        <v>0</v>
      </c>
      <c r="G387" s="8">
        <v>0</v>
      </c>
      <c r="H387" s="8">
        <v>0</v>
      </c>
      <c r="I387" s="8">
        <v>0</v>
      </c>
      <c r="J387" s="53">
        <v>0</v>
      </c>
    </row>
    <row r="388" spans="1:10" ht="45.75" customHeight="1" x14ac:dyDescent="0.2">
      <c r="A388" s="10"/>
      <c r="B388" s="18"/>
      <c r="C388" s="56" t="s">
        <v>212</v>
      </c>
      <c r="D388" s="19"/>
      <c r="E388" s="12">
        <v>14627620.029999999</v>
      </c>
      <c r="F388" s="12">
        <v>-897905.30999999982</v>
      </c>
      <c r="G388" s="12">
        <v>13729714.719999999</v>
      </c>
      <c r="H388" s="12">
        <v>5286354.0599999996</v>
      </c>
      <c r="I388" s="12">
        <v>5286354.0599999996</v>
      </c>
      <c r="J388" s="53">
        <v>8443360.6600000001</v>
      </c>
    </row>
    <row r="389" spans="1:10" ht="45.75" customHeight="1" x14ac:dyDescent="0.2">
      <c r="A389" s="10"/>
      <c r="B389" s="18"/>
      <c r="C389" s="56" t="s">
        <v>388</v>
      </c>
      <c r="D389" s="19"/>
      <c r="E389" s="12">
        <v>12427620.029999999</v>
      </c>
      <c r="F389" s="12">
        <v>169181.28000000026</v>
      </c>
      <c r="G389" s="12">
        <v>12596801.309999999</v>
      </c>
      <c r="H389" s="12">
        <v>4387163.26</v>
      </c>
      <c r="I389" s="12">
        <v>4387163.26</v>
      </c>
      <c r="J389" s="53">
        <v>8209638.0499999989</v>
      </c>
    </row>
    <row r="390" spans="1:10" s="9" customFormat="1" ht="33.75" x14ac:dyDescent="0.2">
      <c r="A390" s="10"/>
      <c r="B390" s="92"/>
      <c r="C390" s="92"/>
      <c r="D390" s="11" t="s">
        <v>524</v>
      </c>
      <c r="E390" s="8">
        <v>500000</v>
      </c>
      <c r="F390" s="8">
        <v>0</v>
      </c>
      <c r="G390" s="8">
        <v>500000</v>
      </c>
      <c r="H390" s="8">
        <v>0</v>
      </c>
      <c r="I390" s="8">
        <v>0</v>
      </c>
      <c r="J390" s="53">
        <v>500000</v>
      </c>
    </row>
    <row r="391" spans="1:10" s="9" customFormat="1" ht="33.75" x14ac:dyDescent="0.2">
      <c r="A391" s="10"/>
      <c r="B391" s="92"/>
      <c r="C391" s="92"/>
      <c r="D391" s="11" t="s">
        <v>525</v>
      </c>
      <c r="E391" s="8">
        <v>600000</v>
      </c>
      <c r="F391" s="8">
        <v>-143214.10999999999</v>
      </c>
      <c r="G391" s="8">
        <v>456785.89</v>
      </c>
      <c r="H391" s="8">
        <v>456785.89</v>
      </c>
      <c r="I391" s="8">
        <v>456785.89</v>
      </c>
      <c r="J391" s="53">
        <v>0</v>
      </c>
    </row>
    <row r="392" spans="1:10" s="9" customFormat="1" ht="45" x14ac:dyDescent="0.2">
      <c r="A392" s="10"/>
      <c r="B392" s="92"/>
      <c r="C392" s="92"/>
      <c r="D392" s="11" t="s">
        <v>526</v>
      </c>
      <c r="E392" s="8">
        <v>800000</v>
      </c>
      <c r="F392" s="8">
        <v>-800000</v>
      </c>
      <c r="G392" s="8">
        <v>0</v>
      </c>
      <c r="H392" s="8">
        <v>0</v>
      </c>
      <c r="I392" s="8">
        <v>0</v>
      </c>
      <c r="J392" s="53">
        <v>0</v>
      </c>
    </row>
    <row r="393" spans="1:10" s="9" customFormat="1" ht="33.75" x14ac:dyDescent="0.2">
      <c r="A393" s="10"/>
      <c r="B393" s="92"/>
      <c r="C393" s="92"/>
      <c r="D393" s="11" t="s">
        <v>527</v>
      </c>
      <c r="E393" s="8">
        <v>150000</v>
      </c>
      <c r="F393" s="8">
        <v>-150000</v>
      </c>
      <c r="G393" s="8">
        <v>0</v>
      </c>
      <c r="H393" s="8">
        <v>0</v>
      </c>
      <c r="I393" s="8">
        <v>0</v>
      </c>
      <c r="J393" s="53">
        <v>0</v>
      </c>
    </row>
    <row r="394" spans="1:10" s="9" customFormat="1" ht="45" x14ac:dyDescent="0.2">
      <c r="A394" s="10"/>
      <c r="B394" s="92"/>
      <c r="C394" s="92"/>
      <c r="D394" s="11" t="s">
        <v>528</v>
      </c>
      <c r="E394" s="8">
        <v>1900000</v>
      </c>
      <c r="F394" s="8">
        <v>189902.14</v>
      </c>
      <c r="G394" s="8">
        <v>2089902.1400000001</v>
      </c>
      <c r="H394" s="8">
        <v>0</v>
      </c>
      <c r="I394" s="8">
        <v>0</v>
      </c>
      <c r="J394" s="53">
        <v>2089902.1400000001</v>
      </c>
    </row>
    <row r="395" spans="1:10" s="9" customFormat="1" ht="45" x14ac:dyDescent="0.2">
      <c r="A395" s="10"/>
      <c r="B395" s="92"/>
      <c r="C395" s="92"/>
      <c r="D395" s="11" t="s">
        <v>529</v>
      </c>
      <c r="E395" s="8">
        <v>1500000</v>
      </c>
      <c r="F395" s="8">
        <v>-1500000</v>
      </c>
      <c r="G395" s="8">
        <v>0</v>
      </c>
      <c r="H395" s="8">
        <v>0</v>
      </c>
      <c r="I395" s="8">
        <v>0</v>
      </c>
      <c r="J395" s="53">
        <v>0</v>
      </c>
    </row>
    <row r="396" spans="1:10" s="9" customFormat="1" ht="45" x14ac:dyDescent="0.2">
      <c r="A396" s="10"/>
      <c r="B396" s="92"/>
      <c r="C396" s="92"/>
      <c r="D396" s="11" t="s">
        <v>408</v>
      </c>
      <c r="E396" s="8">
        <v>1600000</v>
      </c>
      <c r="F396" s="8">
        <v>-1600000</v>
      </c>
      <c r="G396" s="8">
        <v>0</v>
      </c>
      <c r="H396" s="8">
        <v>0</v>
      </c>
      <c r="I396" s="8">
        <v>0</v>
      </c>
      <c r="J396" s="53">
        <v>0</v>
      </c>
    </row>
    <row r="397" spans="1:10" s="9" customFormat="1" ht="45" x14ac:dyDescent="0.2">
      <c r="A397" s="10"/>
      <c r="B397" s="92"/>
      <c r="C397" s="92"/>
      <c r="D397" s="11" t="s">
        <v>530</v>
      </c>
      <c r="E397" s="8">
        <v>1645772.63</v>
      </c>
      <c r="F397" s="8">
        <v>-1645772.63</v>
      </c>
      <c r="G397" s="8">
        <v>0</v>
      </c>
      <c r="H397" s="8">
        <v>0</v>
      </c>
      <c r="I397" s="8">
        <v>0</v>
      </c>
      <c r="J397" s="53">
        <v>0</v>
      </c>
    </row>
    <row r="398" spans="1:10" s="9" customFormat="1" ht="45" x14ac:dyDescent="0.2">
      <c r="A398" s="10"/>
      <c r="B398" s="92"/>
      <c r="C398" s="92"/>
      <c r="D398" s="11" t="s">
        <v>531</v>
      </c>
      <c r="E398" s="8">
        <v>600000</v>
      </c>
      <c r="F398" s="8">
        <v>300000</v>
      </c>
      <c r="G398" s="8">
        <v>900000</v>
      </c>
      <c r="H398" s="8">
        <v>0</v>
      </c>
      <c r="I398" s="8">
        <v>0</v>
      </c>
      <c r="J398" s="53">
        <v>900000</v>
      </c>
    </row>
    <row r="399" spans="1:10" s="9" customFormat="1" ht="45" x14ac:dyDescent="0.2">
      <c r="A399" s="10"/>
      <c r="B399" s="92"/>
      <c r="C399" s="92"/>
      <c r="D399" s="11" t="s">
        <v>532</v>
      </c>
      <c r="E399" s="8">
        <v>1200000</v>
      </c>
      <c r="F399" s="8">
        <v>600000</v>
      </c>
      <c r="G399" s="8">
        <v>1800000</v>
      </c>
      <c r="H399" s="8">
        <v>0</v>
      </c>
      <c r="I399" s="8">
        <v>0</v>
      </c>
      <c r="J399" s="53">
        <v>1800000</v>
      </c>
    </row>
    <row r="400" spans="1:10" s="9" customFormat="1" ht="45" x14ac:dyDescent="0.2">
      <c r="A400" s="10"/>
      <c r="B400" s="92"/>
      <c r="C400" s="92"/>
      <c r="D400" s="11" t="s">
        <v>533</v>
      </c>
      <c r="E400" s="8">
        <v>531847.4</v>
      </c>
      <c r="F400" s="8">
        <v>0</v>
      </c>
      <c r="G400" s="8">
        <v>531847.4</v>
      </c>
      <c r="H400" s="8">
        <v>531847.4</v>
      </c>
      <c r="I400" s="8">
        <v>531847.4</v>
      </c>
      <c r="J400" s="53">
        <v>0</v>
      </c>
    </row>
    <row r="401" spans="1:10" s="9" customFormat="1" ht="45" x14ac:dyDescent="0.2">
      <c r="A401" s="10"/>
      <c r="B401" s="92"/>
      <c r="C401" s="92"/>
      <c r="D401" s="11" t="s">
        <v>534</v>
      </c>
      <c r="E401" s="8">
        <v>1400000</v>
      </c>
      <c r="F401" s="8">
        <v>450000</v>
      </c>
      <c r="G401" s="8">
        <v>1850000</v>
      </c>
      <c r="H401" s="8">
        <v>0</v>
      </c>
      <c r="I401" s="8">
        <v>0</v>
      </c>
      <c r="J401" s="53">
        <v>1850000</v>
      </c>
    </row>
    <row r="402" spans="1:10" s="9" customFormat="1" ht="45" x14ac:dyDescent="0.2">
      <c r="A402" s="10"/>
      <c r="B402" s="92"/>
      <c r="C402" s="92"/>
      <c r="D402" s="11" t="s">
        <v>535</v>
      </c>
      <c r="E402" s="8">
        <v>0</v>
      </c>
      <c r="F402" s="8">
        <v>1645772.63</v>
      </c>
      <c r="G402" s="8">
        <v>1645772.63</v>
      </c>
      <c r="H402" s="8">
        <v>1521087.44</v>
      </c>
      <c r="I402" s="8">
        <v>1521087.44</v>
      </c>
      <c r="J402" s="53">
        <v>124685.18999999994</v>
      </c>
    </row>
    <row r="403" spans="1:10" s="9" customFormat="1" ht="45" x14ac:dyDescent="0.2">
      <c r="A403" s="10"/>
      <c r="B403" s="92"/>
      <c r="C403" s="92"/>
      <c r="D403" s="11" t="s">
        <v>536</v>
      </c>
      <c r="E403" s="8">
        <v>0</v>
      </c>
      <c r="F403" s="8">
        <v>1193095.46</v>
      </c>
      <c r="G403" s="8">
        <v>1193095.46</v>
      </c>
      <c r="H403" s="8">
        <v>1193095.46</v>
      </c>
      <c r="I403" s="8">
        <v>1193095.46</v>
      </c>
      <c r="J403" s="53">
        <v>0</v>
      </c>
    </row>
    <row r="404" spans="1:10" s="9" customFormat="1" ht="45" x14ac:dyDescent="0.2">
      <c r="A404" s="10"/>
      <c r="B404" s="92"/>
      <c r="C404" s="92"/>
      <c r="D404" s="11" t="s">
        <v>537</v>
      </c>
      <c r="E404" s="8">
        <v>0</v>
      </c>
      <c r="F404" s="8">
        <v>1629397.79</v>
      </c>
      <c r="G404" s="8">
        <v>1629397.79</v>
      </c>
      <c r="H404" s="8">
        <v>684347.07</v>
      </c>
      <c r="I404" s="8">
        <v>684347.07</v>
      </c>
      <c r="J404" s="53">
        <v>945050.72000000009</v>
      </c>
    </row>
    <row r="405" spans="1:10" s="9" customFormat="1" x14ac:dyDescent="0.2">
      <c r="A405" s="10"/>
      <c r="B405" s="92"/>
      <c r="C405" s="56" t="s">
        <v>389</v>
      </c>
      <c r="D405" s="93"/>
      <c r="E405" s="12">
        <v>2200000</v>
      </c>
      <c r="F405" s="12">
        <v>-1067086.5900000001</v>
      </c>
      <c r="G405" s="12">
        <v>1132913.4099999999</v>
      </c>
      <c r="H405" s="12">
        <v>899190.8</v>
      </c>
      <c r="I405" s="12">
        <v>899190.8</v>
      </c>
      <c r="J405" s="53">
        <v>233722.60999999987</v>
      </c>
    </row>
    <row r="406" spans="1:10" s="9" customFormat="1" ht="33.75" x14ac:dyDescent="0.2">
      <c r="A406" s="10"/>
      <c r="B406" s="92"/>
      <c r="C406" s="92"/>
      <c r="D406" s="11" t="s">
        <v>538</v>
      </c>
      <c r="E406" s="8">
        <v>2200000</v>
      </c>
      <c r="F406" s="8">
        <v>-2200000</v>
      </c>
      <c r="G406" s="8">
        <v>0</v>
      </c>
      <c r="H406" s="8">
        <v>0</v>
      </c>
      <c r="I406" s="8">
        <v>0</v>
      </c>
      <c r="J406" s="53">
        <v>0</v>
      </c>
    </row>
    <row r="407" spans="1:10" s="9" customFormat="1" ht="33.75" x14ac:dyDescent="0.2">
      <c r="A407" s="10"/>
      <c r="B407" s="92"/>
      <c r="C407" s="92"/>
      <c r="D407" s="11" t="s">
        <v>539</v>
      </c>
      <c r="E407" s="8">
        <v>0</v>
      </c>
      <c r="F407" s="8">
        <v>1132913.4099999999</v>
      </c>
      <c r="G407" s="8">
        <v>1132913.4099999999</v>
      </c>
      <c r="H407" s="8">
        <v>899190.8</v>
      </c>
      <c r="I407" s="8">
        <v>899190.8</v>
      </c>
      <c r="J407" s="53">
        <v>233722.60999999987</v>
      </c>
    </row>
    <row r="408" spans="1:10" s="9" customFormat="1" x14ac:dyDescent="0.2">
      <c r="A408" s="10"/>
      <c r="B408" s="92"/>
      <c r="C408" s="56" t="s">
        <v>213</v>
      </c>
      <c r="D408" s="93"/>
      <c r="E408" s="12">
        <v>0</v>
      </c>
      <c r="F408" s="12">
        <v>0</v>
      </c>
      <c r="G408" s="12">
        <v>0</v>
      </c>
      <c r="H408" s="12">
        <v>0</v>
      </c>
      <c r="I408" s="12">
        <v>0</v>
      </c>
      <c r="J408" s="53">
        <v>0</v>
      </c>
    </row>
    <row r="409" spans="1:10" s="9" customFormat="1" x14ac:dyDescent="0.2">
      <c r="A409" s="10"/>
      <c r="B409" s="92"/>
      <c r="C409" s="56" t="s">
        <v>214</v>
      </c>
      <c r="D409" s="93"/>
      <c r="E409" s="12">
        <v>77948155.720000014</v>
      </c>
      <c r="F409" s="12">
        <v>23830472.150000006</v>
      </c>
      <c r="G409" s="12">
        <v>101778627.87000002</v>
      </c>
      <c r="H409" s="12">
        <v>52301799.689999983</v>
      </c>
      <c r="I409" s="12">
        <v>52301799.689999983</v>
      </c>
      <c r="J409" s="53">
        <v>49476828.180000037</v>
      </c>
    </row>
    <row r="410" spans="1:10" s="9" customFormat="1" x14ac:dyDescent="0.2">
      <c r="A410" s="10"/>
      <c r="B410" s="92"/>
      <c r="C410" s="56" t="s">
        <v>215</v>
      </c>
      <c r="D410" s="93"/>
      <c r="E410" s="12">
        <v>4760134</v>
      </c>
      <c r="F410" s="12">
        <v>2100000</v>
      </c>
      <c r="G410" s="12">
        <v>6860134</v>
      </c>
      <c r="H410" s="12">
        <v>1660134</v>
      </c>
      <c r="I410" s="12">
        <v>1660134</v>
      </c>
      <c r="J410" s="53">
        <v>5200000</v>
      </c>
    </row>
    <row r="411" spans="1:10" s="9" customFormat="1" ht="33.75" x14ac:dyDescent="0.2">
      <c r="A411" s="10"/>
      <c r="B411" s="92"/>
      <c r="C411" s="92"/>
      <c r="D411" s="11" t="s">
        <v>411</v>
      </c>
      <c r="E411" s="8">
        <v>1100000</v>
      </c>
      <c r="F411" s="8">
        <v>300000</v>
      </c>
      <c r="G411" s="8">
        <v>1400000</v>
      </c>
      <c r="H411" s="8">
        <v>0</v>
      </c>
      <c r="I411" s="8">
        <v>0</v>
      </c>
      <c r="J411" s="53">
        <v>1400000</v>
      </c>
    </row>
    <row r="412" spans="1:10" s="9" customFormat="1" ht="45" x14ac:dyDescent="0.2">
      <c r="A412" s="10"/>
      <c r="B412" s="92"/>
      <c r="C412" s="92"/>
      <c r="D412" s="11" t="s">
        <v>540</v>
      </c>
      <c r="E412" s="8">
        <v>800000</v>
      </c>
      <c r="F412" s="8">
        <v>400000</v>
      </c>
      <c r="G412" s="8">
        <v>1200000</v>
      </c>
      <c r="H412" s="8">
        <v>0</v>
      </c>
      <c r="I412" s="8">
        <v>0</v>
      </c>
      <c r="J412" s="53">
        <v>1200000</v>
      </c>
    </row>
    <row r="413" spans="1:10" s="9" customFormat="1" ht="45" x14ac:dyDescent="0.2">
      <c r="A413" s="10"/>
      <c r="B413" s="92"/>
      <c r="C413" s="92"/>
      <c r="D413" s="11" t="s">
        <v>541</v>
      </c>
      <c r="E413" s="8">
        <v>600000</v>
      </c>
      <c r="F413" s="8">
        <v>500000</v>
      </c>
      <c r="G413" s="8">
        <v>1100000</v>
      </c>
      <c r="H413" s="8">
        <v>0</v>
      </c>
      <c r="I413" s="8">
        <v>0</v>
      </c>
      <c r="J413" s="53">
        <v>1100000</v>
      </c>
    </row>
    <row r="414" spans="1:10" s="9" customFormat="1" ht="33.75" x14ac:dyDescent="0.2">
      <c r="A414" s="10"/>
      <c r="B414" s="92"/>
      <c r="C414" s="92"/>
      <c r="D414" s="11" t="s">
        <v>542</v>
      </c>
      <c r="E414" s="8">
        <v>1660134</v>
      </c>
      <c r="F414" s="8">
        <v>0</v>
      </c>
      <c r="G414" s="8">
        <v>1660134</v>
      </c>
      <c r="H414" s="8">
        <v>1660134</v>
      </c>
      <c r="I414" s="8">
        <v>1660134</v>
      </c>
      <c r="J414" s="53">
        <v>0</v>
      </c>
    </row>
    <row r="415" spans="1:10" s="9" customFormat="1" ht="33.75" x14ac:dyDescent="0.2">
      <c r="A415" s="10"/>
      <c r="B415" s="92"/>
      <c r="C415" s="92"/>
      <c r="D415" s="11" t="s">
        <v>543</v>
      </c>
      <c r="E415" s="8">
        <v>600000</v>
      </c>
      <c r="F415" s="8">
        <v>0</v>
      </c>
      <c r="G415" s="8">
        <v>600000</v>
      </c>
      <c r="H415" s="8">
        <v>0</v>
      </c>
      <c r="I415" s="8">
        <v>0</v>
      </c>
      <c r="J415" s="53">
        <v>600000</v>
      </c>
    </row>
    <row r="416" spans="1:10" s="9" customFormat="1" ht="33.75" x14ac:dyDescent="0.2">
      <c r="A416" s="10"/>
      <c r="B416" s="92"/>
      <c r="C416" s="92"/>
      <c r="D416" s="11" t="s">
        <v>544</v>
      </c>
      <c r="E416" s="8">
        <v>0</v>
      </c>
      <c r="F416" s="8">
        <v>900000</v>
      </c>
      <c r="G416" s="8">
        <v>900000</v>
      </c>
      <c r="H416" s="8">
        <v>0</v>
      </c>
      <c r="I416" s="8">
        <v>0</v>
      </c>
      <c r="J416" s="53">
        <v>900000</v>
      </c>
    </row>
    <row r="417" spans="1:10" s="9" customFormat="1" x14ac:dyDescent="0.2">
      <c r="A417" s="10"/>
      <c r="B417" s="92"/>
      <c r="C417" s="56" t="s">
        <v>216</v>
      </c>
      <c r="D417" s="93"/>
      <c r="E417" s="12">
        <v>6014492.3899999997</v>
      </c>
      <c r="F417" s="12">
        <v>4697005.8999999994</v>
      </c>
      <c r="G417" s="12">
        <v>10711498.289999999</v>
      </c>
      <c r="H417" s="12">
        <v>4396915.6599999992</v>
      </c>
      <c r="I417" s="12">
        <v>4396915.6599999992</v>
      </c>
      <c r="J417" s="53">
        <v>6314582.6299999999</v>
      </c>
    </row>
    <row r="418" spans="1:10" s="9" customFormat="1" ht="33.75" x14ac:dyDescent="0.2">
      <c r="A418" s="10"/>
      <c r="B418" s="92"/>
      <c r="C418" s="92"/>
      <c r="D418" s="44" t="s">
        <v>545</v>
      </c>
      <c r="E418" s="8">
        <v>1364492.39</v>
      </c>
      <c r="F418" s="8">
        <v>-1364492.39</v>
      </c>
      <c r="G418" s="8">
        <v>0</v>
      </c>
      <c r="H418" s="8">
        <v>0</v>
      </c>
      <c r="I418" s="8">
        <v>0</v>
      </c>
      <c r="J418" s="53">
        <v>0</v>
      </c>
    </row>
    <row r="419" spans="1:10" s="9" customFormat="1" ht="33.75" x14ac:dyDescent="0.2">
      <c r="A419" s="10"/>
      <c r="B419" s="92"/>
      <c r="C419" s="92"/>
      <c r="D419" s="44" t="s">
        <v>546</v>
      </c>
      <c r="E419" s="8">
        <v>600000</v>
      </c>
      <c r="F419" s="8">
        <v>300000</v>
      </c>
      <c r="G419" s="8">
        <v>900000</v>
      </c>
      <c r="H419" s="8">
        <v>0</v>
      </c>
      <c r="I419" s="8">
        <v>0</v>
      </c>
      <c r="J419" s="53">
        <v>900000</v>
      </c>
    </row>
    <row r="420" spans="1:10" s="9" customFormat="1" ht="33.75" x14ac:dyDescent="0.2">
      <c r="A420" s="10"/>
      <c r="B420" s="92"/>
      <c r="C420" s="92"/>
      <c r="D420" s="11" t="s">
        <v>547</v>
      </c>
      <c r="E420" s="8">
        <v>2000000</v>
      </c>
      <c r="F420" s="8">
        <v>-2000000</v>
      </c>
      <c r="G420" s="8">
        <v>0</v>
      </c>
      <c r="H420" s="8">
        <v>0</v>
      </c>
      <c r="I420" s="8">
        <v>0</v>
      </c>
      <c r="J420" s="53">
        <v>0</v>
      </c>
    </row>
    <row r="421" spans="1:10" s="9" customFormat="1" ht="45" x14ac:dyDescent="0.2">
      <c r="A421" s="10"/>
      <c r="B421" s="92"/>
      <c r="C421" s="92"/>
      <c r="D421" s="11" t="s">
        <v>548</v>
      </c>
      <c r="E421" s="8">
        <v>1650000</v>
      </c>
      <c r="F421" s="8">
        <v>-1650000</v>
      </c>
      <c r="G421" s="8">
        <v>0</v>
      </c>
      <c r="H421" s="8">
        <v>0</v>
      </c>
      <c r="I421" s="8">
        <v>0</v>
      </c>
      <c r="J421" s="53">
        <v>0</v>
      </c>
    </row>
    <row r="422" spans="1:10" s="9" customFormat="1" ht="33.75" x14ac:dyDescent="0.2">
      <c r="A422" s="10"/>
      <c r="B422" s="92"/>
      <c r="C422" s="92"/>
      <c r="D422" s="11" t="s">
        <v>549</v>
      </c>
      <c r="E422" s="8">
        <v>400000</v>
      </c>
      <c r="F422" s="8">
        <v>-400000</v>
      </c>
      <c r="G422" s="8">
        <v>0</v>
      </c>
      <c r="H422" s="8">
        <v>0</v>
      </c>
      <c r="I422" s="8">
        <v>0</v>
      </c>
      <c r="J422" s="53">
        <v>0</v>
      </c>
    </row>
    <row r="423" spans="1:10" s="9" customFormat="1" ht="45" x14ac:dyDescent="0.2">
      <c r="A423" s="10"/>
      <c r="B423" s="92"/>
      <c r="C423" s="92"/>
      <c r="D423" s="11" t="s">
        <v>550</v>
      </c>
      <c r="E423" s="8">
        <v>0</v>
      </c>
      <c r="F423" s="8">
        <v>2203956.11</v>
      </c>
      <c r="G423" s="8">
        <v>2203956.11</v>
      </c>
      <c r="H423" s="8">
        <v>2203956.11</v>
      </c>
      <c r="I423" s="8">
        <v>2203956.11</v>
      </c>
      <c r="J423" s="53">
        <v>0</v>
      </c>
    </row>
    <row r="424" spans="1:10" s="9" customFormat="1" ht="33.75" x14ac:dyDescent="0.2">
      <c r="A424" s="10"/>
      <c r="B424" s="92"/>
      <c r="C424" s="92"/>
      <c r="D424" s="11" t="s">
        <v>551</v>
      </c>
      <c r="E424" s="8">
        <v>0</v>
      </c>
      <c r="F424" s="8">
        <v>1364492.39</v>
      </c>
      <c r="G424" s="8">
        <v>1364492.39</v>
      </c>
      <c r="H424" s="8">
        <v>1194264.56</v>
      </c>
      <c r="I424" s="8">
        <v>1194264.56</v>
      </c>
      <c r="J424" s="53">
        <v>170227.82999999984</v>
      </c>
    </row>
    <row r="425" spans="1:10" s="9" customFormat="1" ht="45" x14ac:dyDescent="0.2">
      <c r="A425" s="10"/>
      <c r="B425" s="92"/>
      <c r="C425" s="92"/>
      <c r="D425" s="11" t="s">
        <v>552</v>
      </c>
      <c r="E425" s="8">
        <v>0</v>
      </c>
      <c r="F425" s="8">
        <v>2492844.44</v>
      </c>
      <c r="G425" s="8">
        <v>2492844.44</v>
      </c>
      <c r="H425" s="8">
        <v>998489.64</v>
      </c>
      <c r="I425" s="8">
        <v>998489.64</v>
      </c>
      <c r="J425" s="53">
        <v>1494354.7999999998</v>
      </c>
    </row>
    <row r="426" spans="1:10" s="9" customFormat="1" ht="45" x14ac:dyDescent="0.2">
      <c r="A426" s="10"/>
      <c r="B426" s="92"/>
      <c r="C426" s="92"/>
      <c r="D426" s="11" t="s">
        <v>553</v>
      </c>
      <c r="E426" s="8">
        <v>0</v>
      </c>
      <c r="F426" s="8">
        <v>950000</v>
      </c>
      <c r="G426" s="8">
        <v>950000</v>
      </c>
      <c r="H426" s="8">
        <v>0</v>
      </c>
      <c r="I426" s="8">
        <v>0</v>
      </c>
      <c r="J426" s="53">
        <v>950000</v>
      </c>
    </row>
    <row r="427" spans="1:10" s="9" customFormat="1" ht="33.75" x14ac:dyDescent="0.2">
      <c r="A427" s="10"/>
      <c r="B427" s="92"/>
      <c r="C427" s="92"/>
      <c r="D427" s="11" t="s">
        <v>554</v>
      </c>
      <c r="E427" s="8">
        <v>0</v>
      </c>
      <c r="F427" s="8">
        <v>2800000</v>
      </c>
      <c r="G427" s="8">
        <v>2800000</v>
      </c>
      <c r="H427" s="8">
        <v>0</v>
      </c>
      <c r="I427" s="8">
        <v>0</v>
      </c>
      <c r="J427" s="53">
        <v>2800000</v>
      </c>
    </row>
    <row r="428" spans="1:10" s="9" customFormat="1" x14ac:dyDescent="0.2">
      <c r="A428" s="10"/>
      <c r="B428" s="92"/>
      <c r="C428" s="92"/>
      <c r="D428" s="11" t="s">
        <v>555</v>
      </c>
      <c r="E428" s="8">
        <v>0</v>
      </c>
      <c r="F428" s="8">
        <v>205.35</v>
      </c>
      <c r="G428" s="8">
        <v>205.35</v>
      </c>
      <c r="H428" s="8">
        <v>205.35</v>
      </c>
      <c r="I428" s="8">
        <v>205.35</v>
      </c>
      <c r="J428" s="53">
        <v>0</v>
      </c>
    </row>
    <row r="429" spans="1:10" s="9" customFormat="1" x14ac:dyDescent="0.2">
      <c r="A429" s="10"/>
      <c r="B429" s="92"/>
      <c r="C429" s="56" t="s">
        <v>217</v>
      </c>
      <c r="D429" s="93"/>
      <c r="E429" s="12">
        <v>67173529.330000013</v>
      </c>
      <c r="F429" s="12">
        <v>17033466.250000007</v>
      </c>
      <c r="G429" s="12">
        <v>84206995.580000013</v>
      </c>
      <c r="H429" s="12">
        <v>46244750.029999986</v>
      </c>
      <c r="I429" s="12">
        <v>46244750.029999986</v>
      </c>
      <c r="J429" s="12">
        <v>37962245.550000004</v>
      </c>
    </row>
    <row r="430" spans="1:10" s="9" customFormat="1" ht="33.75" x14ac:dyDescent="0.2">
      <c r="A430" s="10"/>
      <c r="B430" s="92"/>
      <c r="C430" s="92"/>
      <c r="D430" s="11" t="s">
        <v>556</v>
      </c>
      <c r="E430" s="8">
        <v>614773.80000000005</v>
      </c>
      <c r="F430" s="8">
        <v>-614773.80000000005</v>
      </c>
      <c r="G430" s="8">
        <v>0</v>
      </c>
      <c r="H430" s="8">
        <v>0</v>
      </c>
      <c r="I430" s="8">
        <v>0</v>
      </c>
      <c r="J430" s="53">
        <v>0</v>
      </c>
    </row>
    <row r="431" spans="1:10" s="9" customFormat="1" ht="33.75" x14ac:dyDescent="0.2">
      <c r="A431" s="10"/>
      <c r="B431" s="92"/>
      <c r="C431" s="92"/>
      <c r="D431" s="11" t="s">
        <v>557</v>
      </c>
      <c r="E431" s="8">
        <v>706375.42</v>
      </c>
      <c r="F431" s="8">
        <v>0</v>
      </c>
      <c r="G431" s="8">
        <v>706375.42</v>
      </c>
      <c r="H431" s="8">
        <v>706375.42</v>
      </c>
      <c r="I431" s="8">
        <v>706375.42</v>
      </c>
      <c r="J431" s="53">
        <v>0</v>
      </c>
    </row>
    <row r="432" spans="1:10" s="9" customFormat="1" ht="33.75" x14ac:dyDescent="0.2">
      <c r="A432" s="10"/>
      <c r="B432" s="92"/>
      <c r="C432" s="92"/>
      <c r="D432" s="11" t="s">
        <v>432</v>
      </c>
      <c r="E432" s="8">
        <v>307088.89</v>
      </c>
      <c r="F432" s="8">
        <v>0</v>
      </c>
      <c r="G432" s="8">
        <v>307088.89</v>
      </c>
      <c r="H432" s="8">
        <v>307088.89</v>
      </c>
      <c r="I432" s="8">
        <v>307088.89</v>
      </c>
      <c r="J432" s="53">
        <v>0</v>
      </c>
    </row>
    <row r="433" spans="1:10" s="9" customFormat="1" ht="33.75" x14ac:dyDescent="0.2">
      <c r="A433" s="10"/>
      <c r="B433" s="92"/>
      <c r="C433" s="92"/>
      <c r="D433" s="11" t="s">
        <v>433</v>
      </c>
      <c r="E433" s="8">
        <v>759400.79</v>
      </c>
      <c r="F433" s="8">
        <v>-173130.22</v>
      </c>
      <c r="G433" s="8">
        <v>586270.57000000007</v>
      </c>
      <c r="H433" s="8">
        <v>586270.56999999995</v>
      </c>
      <c r="I433" s="8">
        <v>586270.56999999995</v>
      </c>
      <c r="J433" s="53">
        <v>0</v>
      </c>
    </row>
    <row r="434" spans="1:10" s="9" customFormat="1" ht="45" x14ac:dyDescent="0.2">
      <c r="A434" s="10"/>
      <c r="B434" s="92"/>
      <c r="C434" s="92"/>
      <c r="D434" s="11" t="s">
        <v>434</v>
      </c>
      <c r="E434" s="8">
        <v>596595.64</v>
      </c>
      <c r="F434" s="8">
        <v>0</v>
      </c>
      <c r="G434" s="8">
        <v>596595.64</v>
      </c>
      <c r="H434" s="8">
        <v>596595.64</v>
      </c>
      <c r="I434" s="8">
        <v>596595.64</v>
      </c>
      <c r="J434" s="53">
        <v>0</v>
      </c>
    </row>
    <row r="435" spans="1:10" s="9" customFormat="1" ht="33.75" x14ac:dyDescent="0.2">
      <c r="A435" s="10"/>
      <c r="B435" s="92"/>
      <c r="C435" s="92"/>
      <c r="D435" s="11" t="s">
        <v>558</v>
      </c>
      <c r="E435" s="8">
        <v>1013059.22</v>
      </c>
      <c r="F435" s="8">
        <v>0</v>
      </c>
      <c r="G435" s="8">
        <v>1013059.22</v>
      </c>
      <c r="H435" s="8">
        <v>1013059.22</v>
      </c>
      <c r="I435" s="8">
        <v>1013059.22</v>
      </c>
      <c r="J435" s="53">
        <v>0</v>
      </c>
    </row>
    <row r="436" spans="1:10" s="9" customFormat="1" ht="22.5" x14ac:dyDescent="0.2">
      <c r="A436" s="10"/>
      <c r="B436" s="92"/>
      <c r="C436" s="92"/>
      <c r="D436" s="11" t="s">
        <v>559</v>
      </c>
      <c r="E436" s="8">
        <v>4000000</v>
      </c>
      <c r="F436" s="8">
        <v>-4000000</v>
      </c>
      <c r="G436" s="8">
        <v>0</v>
      </c>
      <c r="H436" s="8">
        <v>0</v>
      </c>
      <c r="I436" s="8">
        <v>0</v>
      </c>
      <c r="J436" s="53">
        <v>0</v>
      </c>
    </row>
    <row r="437" spans="1:10" s="9" customFormat="1" ht="33.75" x14ac:dyDescent="0.2">
      <c r="A437" s="10"/>
      <c r="B437" s="92"/>
      <c r="C437" s="92"/>
      <c r="D437" s="11" t="s">
        <v>444</v>
      </c>
      <c r="E437" s="8">
        <v>293487.68</v>
      </c>
      <c r="F437" s="8">
        <v>0</v>
      </c>
      <c r="G437" s="8">
        <v>293487.68</v>
      </c>
      <c r="H437" s="8">
        <v>293487.68</v>
      </c>
      <c r="I437" s="8">
        <v>293487.68</v>
      </c>
      <c r="J437" s="53">
        <v>0</v>
      </c>
    </row>
    <row r="438" spans="1:10" s="9" customFormat="1" ht="33.75" x14ac:dyDescent="0.2">
      <c r="A438" s="10"/>
      <c r="B438" s="92"/>
      <c r="C438" s="92"/>
      <c r="D438" s="11" t="s">
        <v>439</v>
      </c>
      <c r="E438" s="8">
        <v>309887.77</v>
      </c>
      <c r="F438" s="8">
        <v>0</v>
      </c>
      <c r="G438" s="8">
        <v>309887.77</v>
      </c>
      <c r="H438" s="8">
        <v>309887.77</v>
      </c>
      <c r="I438" s="8">
        <v>309887.77</v>
      </c>
      <c r="J438" s="53">
        <v>0</v>
      </c>
    </row>
    <row r="439" spans="1:10" s="9" customFormat="1" ht="45" x14ac:dyDescent="0.2">
      <c r="A439" s="10"/>
      <c r="B439" s="92"/>
      <c r="C439" s="92"/>
      <c r="D439" s="11" t="s">
        <v>445</v>
      </c>
      <c r="E439" s="8">
        <v>440738.06</v>
      </c>
      <c r="F439" s="8">
        <v>0</v>
      </c>
      <c r="G439" s="8">
        <v>440738.06</v>
      </c>
      <c r="H439" s="8">
        <v>440738.06</v>
      </c>
      <c r="I439" s="8">
        <v>440738.06</v>
      </c>
      <c r="J439" s="53">
        <v>0</v>
      </c>
    </row>
    <row r="440" spans="1:10" s="9" customFormat="1" ht="33.75" x14ac:dyDescent="0.2">
      <c r="A440" s="10"/>
      <c r="B440" s="92"/>
      <c r="C440" s="92"/>
      <c r="D440" s="11" t="s">
        <v>560</v>
      </c>
      <c r="E440" s="8">
        <v>500489.64</v>
      </c>
      <c r="F440" s="8">
        <v>0</v>
      </c>
      <c r="G440" s="8">
        <v>500489.64</v>
      </c>
      <c r="H440" s="8">
        <v>500489.64</v>
      </c>
      <c r="I440" s="8">
        <v>500489.64</v>
      </c>
      <c r="J440" s="53">
        <v>0</v>
      </c>
    </row>
    <row r="441" spans="1:10" s="9" customFormat="1" ht="33.75" x14ac:dyDescent="0.2">
      <c r="A441" s="10"/>
      <c r="B441" s="92"/>
      <c r="C441" s="92"/>
      <c r="D441" s="11" t="s">
        <v>561</v>
      </c>
      <c r="E441" s="8">
        <v>518772.23</v>
      </c>
      <c r="F441" s="8">
        <v>0</v>
      </c>
      <c r="G441" s="8">
        <v>518772.23</v>
      </c>
      <c r="H441" s="8">
        <v>518772.23</v>
      </c>
      <c r="I441" s="8">
        <v>518772.23</v>
      </c>
      <c r="J441" s="53">
        <v>0</v>
      </c>
    </row>
    <row r="442" spans="1:10" s="9" customFormat="1" ht="33.75" x14ac:dyDescent="0.2">
      <c r="A442" s="10"/>
      <c r="B442" s="92"/>
      <c r="C442" s="92"/>
      <c r="D442" s="11" t="s">
        <v>562</v>
      </c>
      <c r="E442" s="8">
        <v>1259199.19</v>
      </c>
      <c r="F442" s="8">
        <v>0</v>
      </c>
      <c r="G442" s="8">
        <v>1259199.19</v>
      </c>
      <c r="H442" s="8">
        <v>1259199.19</v>
      </c>
      <c r="I442" s="8">
        <v>1259199.19</v>
      </c>
      <c r="J442" s="53">
        <v>0</v>
      </c>
    </row>
    <row r="443" spans="1:10" s="9" customFormat="1" ht="33.75" x14ac:dyDescent="0.2">
      <c r="A443" s="10"/>
      <c r="B443" s="92"/>
      <c r="C443" s="92"/>
      <c r="D443" s="11" t="s">
        <v>563</v>
      </c>
      <c r="E443" s="8">
        <v>380000</v>
      </c>
      <c r="F443" s="8">
        <v>-16245.45</v>
      </c>
      <c r="G443" s="8">
        <v>363754.55</v>
      </c>
      <c r="H443" s="8">
        <v>363754.55</v>
      </c>
      <c r="I443" s="8">
        <v>363754.55</v>
      </c>
      <c r="J443" s="53">
        <v>0</v>
      </c>
    </row>
    <row r="444" spans="1:10" s="9" customFormat="1" ht="45" x14ac:dyDescent="0.2">
      <c r="A444" s="10"/>
      <c r="B444" s="92"/>
      <c r="C444" s="92"/>
      <c r="D444" s="11" t="s">
        <v>564</v>
      </c>
      <c r="E444" s="8">
        <v>782079.54</v>
      </c>
      <c r="F444" s="8">
        <v>0</v>
      </c>
      <c r="G444" s="8">
        <v>782079.54</v>
      </c>
      <c r="H444" s="8">
        <v>782079.54</v>
      </c>
      <c r="I444" s="8">
        <v>782079.54</v>
      </c>
      <c r="J444" s="53">
        <v>0</v>
      </c>
    </row>
    <row r="445" spans="1:10" s="9" customFormat="1" ht="45" x14ac:dyDescent="0.2">
      <c r="A445" s="10"/>
      <c r="B445" s="92"/>
      <c r="C445" s="92"/>
      <c r="D445" s="11" t="s">
        <v>565</v>
      </c>
      <c r="E445" s="8">
        <v>749768.56</v>
      </c>
      <c r="F445" s="8">
        <v>0</v>
      </c>
      <c r="G445" s="8">
        <v>749768.56</v>
      </c>
      <c r="H445" s="8">
        <v>749768.56</v>
      </c>
      <c r="I445" s="8">
        <v>749768.56</v>
      </c>
      <c r="J445" s="53">
        <v>0</v>
      </c>
    </row>
    <row r="446" spans="1:10" s="9" customFormat="1" ht="33.75" x14ac:dyDescent="0.2">
      <c r="A446" s="10"/>
      <c r="B446" s="92"/>
      <c r="C446" s="92"/>
      <c r="D446" s="11" t="s">
        <v>566</v>
      </c>
      <c r="E446" s="8">
        <v>324766.84000000003</v>
      </c>
      <c r="F446" s="8">
        <v>0</v>
      </c>
      <c r="G446" s="8">
        <v>324766.84000000003</v>
      </c>
      <c r="H446" s="8">
        <v>324766.84000000003</v>
      </c>
      <c r="I446" s="8">
        <v>324766.84000000003</v>
      </c>
      <c r="J446" s="53">
        <v>0</v>
      </c>
    </row>
    <row r="447" spans="1:10" s="9" customFormat="1" ht="63" customHeight="1" x14ac:dyDescent="0.2">
      <c r="A447" s="10"/>
      <c r="B447" s="92"/>
      <c r="C447" s="92"/>
      <c r="D447" s="11" t="s">
        <v>567</v>
      </c>
      <c r="E447" s="8">
        <v>434767.66</v>
      </c>
      <c r="F447" s="8">
        <v>0</v>
      </c>
      <c r="G447" s="8">
        <v>434767.66</v>
      </c>
      <c r="H447" s="8">
        <v>434767.66</v>
      </c>
      <c r="I447" s="8">
        <v>434767.66</v>
      </c>
      <c r="J447" s="53">
        <v>0</v>
      </c>
    </row>
    <row r="448" spans="1:10" s="9" customFormat="1" ht="45" x14ac:dyDescent="0.2">
      <c r="A448" s="10"/>
      <c r="B448" s="92"/>
      <c r="C448" s="92"/>
      <c r="D448" s="11" t="s">
        <v>568</v>
      </c>
      <c r="E448" s="8">
        <v>700000</v>
      </c>
      <c r="F448" s="8">
        <v>-700000</v>
      </c>
      <c r="G448" s="8">
        <v>0</v>
      </c>
      <c r="H448" s="8">
        <v>0</v>
      </c>
      <c r="I448" s="8">
        <v>0</v>
      </c>
      <c r="J448" s="53">
        <v>0</v>
      </c>
    </row>
    <row r="449" spans="1:10" s="9" customFormat="1" ht="45" x14ac:dyDescent="0.2">
      <c r="A449" s="10"/>
      <c r="B449" s="92"/>
      <c r="C449" s="92"/>
      <c r="D449" s="11" t="s">
        <v>569</v>
      </c>
      <c r="E449" s="8">
        <v>900000</v>
      </c>
      <c r="F449" s="8">
        <v>-900000</v>
      </c>
      <c r="G449" s="8">
        <v>0</v>
      </c>
      <c r="H449" s="8">
        <v>0</v>
      </c>
      <c r="I449" s="8">
        <v>0</v>
      </c>
      <c r="J449" s="53">
        <v>0</v>
      </c>
    </row>
    <row r="450" spans="1:10" s="9" customFormat="1" ht="33.75" x14ac:dyDescent="0.2">
      <c r="A450" s="10"/>
      <c r="B450" s="92"/>
      <c r="C450" s="92"/>
      <c r="D450" s="11" t="s">
        <v>570</v>
      </c>
      <c r="E450" s="8">
        <v>180000</v>
      </c>
      <c r="F450" s="8">
        <v>-11879.1</v>
      </c>
      <c r="G450" s="8">
        <v>168120.9</v>
      </c>
      <c r="H450" s="8">
        <v>168120.9</v>
      </c>
      <c r="I450" s="8">
        <v>168120.9</v>
      </c>
      <c r="J450" s="53">
        <v>0</v>
      </c>
    </row>
    <row r="451" spans="1:10" s="9" customFormat="1" ht="33.75" x14ac:dyDescent="0.2">
      <c r="A451" s="10"/>
      <c r="B451" s="92"/>
      <c r="C451" s="92"/>
      <c r="D451" s="11" t="s">
        <v>571</v>
      </c>
      <c r="E451" s="8">
        <v>800000</v>
      </c>
      <c r="F451" s="8">
        <v>700000</v>
      </c>
      <c r="G451" s="8">
        <v>1500000</v>
      </c>
      <c r="H451" s="8">
        <v>0</v>
      </c>
      <c r="I451" s="8">
        <v>0</v>
      </c>
      <c r="J451" s="53">
        <v>1500000</v>
      </c>
    </row>
    <row r="452" spans="1:10" s="9" customFormat="1" ht="45" x14ac:dyDescent="0.2">
      <c r="A452" s="10"/>
      <c r="B452" s="92"/>
      <c r="C452" s="92"/>
      <c r="D452" s="11" t="s">
        <v>572</v>
      </c>
      <c r="E452" s="8">
        <v>722433.6</v>
      </c>
      <c r="F452" s="8">
        <v>-722433.6</v>
      </c>
      <c r="G452" s="8">
        <v>0</v>
      </c>
      <c r="H452" s="8">
        <v>0</v>
      </c>
      <c r="I452" s="8">
        <v>0</v>
      </c>
      <c r="J452" s="53">
        <v>0</v>
      </c>
    </row>
    <row r="453" spans="1:10" s="9" customFormat="1" ht="45" x14ac:dyDescent="0.2">
      <c r="A453" s="10"/>
      <c r="B453" s="92"/>
      <c r="C453" s="92"/>
      <c r="D453" s="11" t="s">
        <v>573</v>
      </c>
      <c r="E453" s="8">
        <v>790333.5</v>
      </c>
      <c r="F453" s="8">
        <v>-790333.5</v>
      </c>
      <c r="G453" s="8">
        <v>0</v>
      </c>
      <c r="H453" s="8">
        <v>0</v>
      </c>
      <c r="I453" s="8">
        <v>0</v>
      </c>
      <c r="J453" s="53">
        <v>0</v>
      </c>
    </row>
    <row r="454" spans="1:10" s="9" customFormat="1" ht="45" x14ac:dyDescent="0.2">
      <c r="A454" s="10"/>
      <c r="B454" s="92"/>
      <c r="C454" s="92"/>
      <c r="D454" s="11" t="s">
        <v>574</v>
      </c>
      <c r="E454" s="8">
        <v>2950000</v>
      </c>
      <c r="F454" s="8">
        <v>-2950000</v>
      </c>
      <c r="G454" s="8">
        <v>0</v>
      </c>
      <c r="H454" s="8">
        <v>0</v>
      </c>
      <c r="I454" s="8">
        <v>0</v>
      </c>
      <c r="J454" s="53">
        <v>0</v>
      </c>
    </row>
    <row r="455" spans="1:10" s="9" customFormat="1" ht="33.75" x14ac:dyDescent="0.2">
      <c r="A455" s="10"/>
      <c r="B455" s="92"/>
      <c r="C455" s="92"/>
      <c r="D455" s="11" t="s">
        <v>575</v>
      </c>
      <c r="E455" s="8">
        <v>2400000</v>
      </c>
      <c r="F455" s="8">
        <v>0</v>
      </c>
      <c r="G455" s="8">
        <v>2400000</v>
      </c>
      <c r="H455" s="8">
        <v>0</v>
      </c>
      <c r="I455" s="8">
        <v>0</v>
      </c>
      <c r="J455" s="53">
        <v>2400000</v>
      </c>
    </row>
    <row r="456" spans="1:10" s="9" customFormat="1" ht="33.75" x14ac:dyDescent="0.2">
      <c r="A456" s="10"/>
      <c r="B456" s="92"/>
      <c r="C456" s="92"/>
      <c r="D456" s="11" t="s">
        <v>576</v>
      </c>
      <c r="E456" s="8">
        <v>2600000</v>
      </c>
      <c r="F456" s="8">
        <v>0</v>
      </c>
      <c r="G456" s="8">
        <v>2600000</v>
      </c>
      <c r="H456" s="8">
        <v>0</v>
      </c>
      <c r="I456" s="8">
        <v>0</v>
      </c>
      <c r="J456" s="53">
        <v>2600000</v>
      </c>
    </row>
    <row r="457" spans="1:10" s="9" customFormat="1" ht="33.75" x14ac:dyDescent="0.2">
      <c r="A457" s="10"/>
      <c r="B457" s="92"/>
      <c r="C457" s="92"/>
      <c r="D457" s="11" t="s">
        <v>577</v>
      </c>
      <c r="E457" s="8">
        <v>1600000</v>
      </c>
      <c r="F457" s="8">
        <v>-1600000</v>
      </c>
      <c r="G457" s="8">
        <v>0</v>
      </c>
      <c r="H457" s="8">
        <v>0</v>
      </c>
      <c r="I457" s="8">
        <v>0</v>
      </c>
      <c r="J457" s="53">
        <v>0</v>
      </c>
    </row>
    <row r="458" spans="1:10" s="9" customFormat="1" ht="33.75" x14ac:dyDescent="0.2">
      <c r="A458" s="10"/>
      <c r="B458" s="92"/>
      <c r="C458" s="92"/>
      <c r="D458" s="11" t="s">
        <v>578</v>
      </c>
      <c r="E458" s="8">
        <v>400000</v>
      </c>
      <c r="F458" s="8">
        <v>-400000</v>
      </c>
      <c r="G458" s="8">
        <v>0</v>
      </c>
      <c r="H458" s="8">
        <v>0</v>
      </c>
      <c r="I458" s="8">
        <v>0</v>
      </c>
      <c r="J458" s="53">
        <v>0</v>
      </c>
    </row>
    <row r="459" spans="1:10" s="9" customFormat="1" ht="33.75" x14ac:dyDescent="0.2">
      <c r="A459" s="10"/>
      <c r="B459" s="92"/>
      <c r="C459" s="92"/>
      <c r="D459" s="11" t="s">
        <v>579</v>
      </c>
      <c r="E459" s="8">
        <v>2000000</v>
      </c>
      <c r="F459" s="8">
        <v>-2000000</v>
      </c>
      <c r="G459" s="8">
        <v>0</v>
      </c>
      <c r="H459" s="8">
        <v>0</v>
      </c>
      <c r="I459" s="8">
        <v>0</v>
      </c>
      <c r="J459" s="53">
        <v>0</v>
      </c>
    </row>
    <row r="460" spans="1:10" s="9" customFormat="1" ht="33.75" x14ac:dyDescent="0.2">
      <c r="A460" s="10"/>
      <c r="B460" s="92"/>
      <c r="C460" s="92"/>
      <c r="D460" s="11" t="s">
        <v>580</v>
      </c>
      <c r="E460" s="8">
        <v>800000</v>
      </c>
      <c r="F460" s="8">
        <v>0</v>
      </c>
      <c r="G460" s="8">
        <v>800000</v>
      </c>
      <c r="H460" s="8">
        <v>0</v>
      </c>
      <c r="I460" s="8">
        <v>0</v>
      </c>
      <c r="J460" s="53">
        <v>800000</v>
      </c>
    </row>
    <row r="461" spans="1:10" s="9" customFormat="1" ht="33.75" x14ac:dyDescent="0.2">
      <c r="A461" s="10"/>
      <c r="B461" s="92"/>
      <c r="C461" s="92"/>
      <c r="D461" s="11" t="s">
        <v>581</v>
      </c>
      <c r="E461" s="8">
        <v>900000</v>
      </c>
      <c r="F461" s="8">
        <v>123574.43</v>
      </c>
      <c r="G461" s="8">
        <v>1023574.4299999999</v>
      </c>
      <c r="H461" s="8">
        <v>0</v>
      </c>
      <c r="I461" s="8">
        <v>0</v>
      </c>
      <c r="J461" s="53">
        <v>1023574.4299999999</v>
      </c>
    </row>
    <row r="462" spans="1:10" s="9" customFormat="1" ht="33.75" x14ac:dyDescent="0.2">
      <c r="A462" s="10"/>
      <c r="B462" s="92"/>
      <c r="C462" s="92"/>
      <c r="D462" s="11" t="s">
        <v>582</v>
      </c>
      <c r="E462" s="8">
        <v>1400000</v>
      </c>
      <c r="F462" s="8">
        <v>-1400000</v>
      </c>
      <c r="G462" s="8">
        <v>0</v>
      </c>
      <c r="H462" s="8">
        <v>0</v>
      </c>
      <c r="I462" s="8">
        <v>0</v>
      </c>
      <c r="J462" s="53">
        <v>0</v>
      </c>
    </row>
    <row r="463" spans="1:10" s="9" customFormat="1" ht="33.75" x14ac:dyDescent="0.2">
      <c r="A463" s="10"/>
      <c r="B463" s="92"/>
      <c r="C463" s="92"/>
      <c r="D463" s="11" t="s">
        <v>583</v>
      </c>
      <c r="E463" s="8">
        <v>476152.03</v>
      </c>
      <c r="F463" s="8">
        <v>-476152.03</v>
      </c>
      <c r="G463" s="8">
        <v>0</v>
      </c>
      <c r="H463" s="8">
        <v>0</v>
      </c>
      <c r="I463" s="8">
        <v>0</v>
      </c>
      <c r="J463" s="53">
        <v>0</v>
      </c>
    </row>
    <row r="464" spans="1:10" s="9" customFormat="1" ht="22.5" x14ac:dyDescent="0.2">
      <c r="A464" s="10"/>
      <c r="B464" s="92"/>
      <c r="C464" s="92"/>
      <c r="D464" s="11" t="s">
        <v>584</v>
      </c>
      <c r="E464" s="8">
        <v>1700000</v>
      </c>
      <c r="F464" s="8">
        <v>200000</v>
      </c>
      <c r="G464" s="8">
        <v>1900000</v>
      </c>
      <c r="H464" s="8">
        <v>0</v>
      </c>
      <c r="I464" s="8">
        <v>0</v>
      </c>
      <c r="J464" s="53">
        <v>1900000</v>
      </c>
    </row>
    <row r="465" spans="1:10" s="9" customFormat="1" ht="33.75" x14ac:dyDescent="0.2">
      <c r="A465" s="10"/>
      <c r="B465" s="92"/>
      <c r="C465" s="92"/>
      <c r="D465" s="11" t="s">
        <v>585</v>
      </c>
      <c r="E465" s="8">
        <v>1869579.49</v>
      </c>
      <c r="F465" s="8">
        <v>0</v>
      </c>
      <c r="G465" s="8">
        <v>1869579.49</v>
      </c>
      <c r="H465" s="8">
        <v>1869579.49</v>
      </c>
      <c r="I465" s="8">
        <v>1869579.49</v>
      </c>
      <c r="J465" s="53">
        <v>0</v>
      </c>
    </row>
    <row r="466" spans="1:10" s="9" customFormat="1" ht="33.75" x14ac:dyDescent="0.2">
      <c r="A466" s="10"/>
      <c r="B466" s="92"/>
      <c r="C466" s="92"/>
      <c r="D466" s="11" t="s">
        <v>586</v>
      </c>
      <c r="E466" s="8">
        <v>2203956.11</v>
      </c>
      <c r="F466" s="8">
        <v>-2203956.11</v>
      </c>
      <c r="G466" s="8">
        <v>0</v>
      </c>
      <c r="H466" s="8">
        <v>0</v>
      </c>
      <c r="I466" s="8">
        <v>0</v>
      </c>
      <c r="J466" s="53">
        <v>0</v>
      </c>
    </row>
    <row r="467" spans="1:10" s="9" customFormat="1" ht="22.5" x14ac:dyDescent="0.2">
      <c r="A467" s="10"/>
      <c r="B467" s="92"/>
      <c r="C467" s="92"/>
      <c r="D467" s="11" t="s">
        <v>587</v>
      </c>
      <c r="E467" s="8">
        <v>2000000</v>
      </c>
      <c r="F467" s="8">
        <v>400000</v>
      </c>
      <c r="G467" s="8">
        <v>2400000</v>
      </c>
      <c r="H467" s="8">
        <v>0</v>
      </c>
      <c r="I467" s="8">
        <v>0</v>
      </c>
      <c r="J467" s="53">
        <v>2400000</v>
      </c>
    </row>
    <row r="468" spans="1:10" s="9" customFormat="1" ht="33.75" x14ac:dyDescent="0.2">
      <c r="A468" s="10"/>
      <c r="B468" s="92"/>
      <c r="C468" s="92"/>
      <c r="D468" s="11" t="s">
        <v>577</v>
      </c>
      <c r="E468" s="8">
        <v>1000000</v>
      </c>
      <c r="F468" s="8">
        <v>-1000000</v>
      </c>
      <c r="G468" s="8">
        <v>0</v>
      </c>
      <c r="H468" s="8">
        <v>0</v>
      </c>
      <c r="I468" s="8">
        <v>0</v>
      </c>
      <c r="J468" s="53">
        <v>0</v>
      </c>
    </row>
    <row r="469" spans="1:10" s="9" customFormat="1" ht="33.75" x14ac:dyDescent="0.2">
      <c r="A469" s="10"/>
      <c r="B469" s="92"/>
      <c r="C469" s="92"/>
      <c r="D469" s="11" t="s">
        <v>588</v>
      </c>
      <c r="E469" s="8">
        <v>1200000</v>
      </c>
      <c r="F469" s="8">
        <v>400283.52</v>
      </c>
      <c r="G469" s="8">
        <v>1600283.52</v>
      </c>
      <c r="H469" s="8">
        <v>0</v>
      </c>
      <c r="I469" s="8">
        <v>0</v>
      </c>
      <c r="J469" s="53">
        <v>1600283.52</v>
      </c>
    </row>
    <row r="470" spans="1:10" s="9" customFormat="1" ht="33.75" x14ac:dyDescent="0.2">
      <c r="A470" s="10"/>
      <c r="B470" s="92"/>
      <c r="C470" s="92"/>
      <c r="D470" s="11" t="s">
        <v>589</v>
      </c>
      <c r="E470" s="8">
        <v>3800000</v>
      </c>
      <c r="F470" s="8">
        <v>-3800000</v>
      </c>
      <c r="G470" s="8">
        <v>0</v>
      </c>
      <c r="H470" s="8">
        <v>0</v>
      </c>
      <c r="I470" s="8">
        <v>0</v>
      </c>
      <c r="J470" s="53">
        <v>0</v>
      </c>
    </row>
    <row r="471" spans="1:10" s="9" customFormat="1" ht="33.75" x14ac:dyDescent="0.2">
      <c r="A471" s="10"/>
      <c r="B471" s="92"/>
      <c r="C471" s="92"/>
      <c r="D471" s="11" t="s">
        <v>590</v>
      </c>
      <c r="E471" s="8">
        <v>1607734.31</v>
      </c>
      <c r="F471" s="8">
        <v>0</v>
      </c>
      <c r="G471" s="8">
        <v>1607734.31</v>
      </c>
      <c r="H471" s="8">
        <v>1607734.31</v>
      </c>
      <c r="I471" s="8">
        <v>1607734.31</v>
      </c>
      <c r="J471" s="53">
        <v>0</v>
      </c>
    </row>
    <row r="472" spans="1:10" s="9" customFormat="1" ht="33.75" x14ac:dyDescent="0.2">
      <c r="A472" s="10"/>
      <c r="B472" s="92"/>
      <c r="C472" s="92"/>
      <c r="D472" s="11" t="s">
        <v>472</v>
      </c>
      <c r="E472" s="8">
        <v>1100000</v>
      </c>
      <c r="F472" s="8">
        <v>-1100000</v>
      </c>
      <c r="G472" s="8">
        <v>0</v>
      </c>
      <c r="H472" s="8">
        <v>0</v>
      </c>
      <c r="I472" s="8">
        <v>0</v>
      </c>
      <c r="J472" s="53">
        <v>0</v>
      </c>
    </row>
    <row r="473" spans="1:10" s="9" customFormat="1" ht="33.75" x14ac:dyDescent="0.2">
      <c r="A473" s="10"/>
      <c r="B473" s="92"/>
      <c r="C473" s="92"/>
      <c r="D473" s="11" t="s">
        <v>591</v>
      </c>
      <c r="E473" s="8">
        <v>1600000</v>
      </c>
      <c r="F473" s="8">
        <v>0</v>
      </c>
      <c r="G473" s="8">
        <v>1600000</v>
      </c>
      <c r="H473" s="8">
        <v>0</v>
      </c>
      <c r="I473" s="8">
        <v>0</v>
      </c>
      <c r="J473" s="53">
        <v>1600000</v>
      </c>
    </row>
    <row r="474" spans="1:10" s="9" customFormat="1" ht="33.75" x14ac:dyDescent="0.2">
      <c r="A474" s="10"/>
      <c r="B474" s="92"/>
      <c r="C474" s="92"/>
      <c r="D474" s="11" t="s">
        <v>592</v>
      </c>
      <c r="E474" s="8">
        <v>1000000</v>
      </c>
      <c r="F474" s="8">
        <v>-1000000</v>
      </c>
      <c r="G474" s="8">
        <v>0</v>
      </c>
      <c r="H474" s="8">
        <v>0</v>
      </c>
      <c r="I474" s="8">
        <v>0</v>
      </c>
      <c r="J474" s="53">
        <v>0</v>
      </c>
    </row>
    <row r="475" spans="1:10" s="9" customFormat="1" ht="45" x14ac:dyDescent="0.2">
      <c r="A475" s="10"/>
      <c r="B475" s="92"/>
      <c r="C475" s="92"/>
      <c r="D475" s="11" t="s">
        <v>593</v>
      </c>
      <c r="E475" s="8">
        <v>651785.38</v>
      </c>
      <c r="F475" s="8">
        <v>0</v>
      </c>
      <c r="G475" s="8">
        <v>651785.38</v>
      </c>
      <c r="H475" s="8">
        <v>651785.38</v>
      </c>
      <c r="I475" s="8">
        <v>651785.38</v>
      </c>
      <c r="J475" s="53">
        <v>0</v>
      </c>
    </row>
    <row r="476" spans="1:10" s="9" customFormat="1" ht="45" x14ac:dyDescent="0.2">
      <c r="A476" s="10"/>
      <c r="B476" s="92"/>
      <c r="C476" s="92"/>
      <c r="D476" s="11" t="s">
        <v>594</v>
      </c>
      <c r="E476" s="8">
        <v>700000</v>
      </c>
      <c r="F476" s="8">
        <v>-700000</v>
      </c>
      <c r="G476" s="8">
        <v>0</v>
      </c>
      <c r="H476" s="8">
        <v>0</v>
      </c>
      <c r="I476" s="8">
        <v>0</v>
      </c>
      <c r="J476" s="53">
        <v>0</v>
      </c>
    </row>
    <row r="477" spans="1:10" s="9" customFormat="1" ht="33.75" x14ac:dyDescent="0.2">
      <c r="A477" s="10"/>
      <c r="B477" s="92"/>
      <c r="C477" s="92"/>
      <c r="D477" s="11" t="s">
        <v>595</v>
      </c>
      <c r="E477" s="8">
        <v>800000</v>
      </c>
      <c r="F477" s="8">
        <v>150000</v>
      </c>
      <c r="G477" s="8">
        <v>950000</v>
      </c>
      <c r="H477" s="8">
        <v>0</v>
      </c>
      <c r="I477" s="8">
        <v>0</v>
      </c>
      <c r="J477" s="53">
        <v>950000</v>
      </c>
    </row>
    <row r="478" spans="1:10" s="9" customFormat="1" ht="33.75" x14ac:dyDescent="0.2">
      <c r="A478" s="10"/>
      <c r="B478" s="92"/>
      <c r="C478" s="92"/>
      <c r="D478" s="11" t="s">
        <v>596</v>
      </c>
      <c r="E478" s="8">
        <v>800000</v>
      </c>
      <c r="F478" s="8">
        <v>-800000</v>
      </c>
      <c r="G478" s="8">
        <v>0</v>
      </c>
      <c r="H478" s="8">
        <v>0</v>
      </c>
      <c r="I478" s="8">
        <v>0</v>
      </c>
      <c r="J478" s="53">
        <v>0</v>
      </c>
    </row>
    <row r="479" spans="1:10" s="9" customFormat="1" ht="33.75" x14ac:dyDescent="0.2">
      <c r="A479" s="10"/>
      <c r="B479" s="92"/>
      <c r="C479" s="92"/>
      <c r="D479" s="11" t="s">
        <v>597</v>
      </c>
      <c r="E479" s="8">
        <v>400000</v>
      </c>
      <c r="F479" s="8">
        <v>200000</v>
      </c>
      <c r="G479" s="8">
        <v>600000</v>
      </c>
      <c r="H479" s="8">
        <v>0</v>
      </c>
      <c r="I479" s="8">
        <v>0</v>
      </c>
      <c r="J479" s="53">
        <v>600000</v>
      </c>
    </row>
    <row r="480" spans="1:10" s="9" customFormat="1" ht="33.75" x14ac:dyDescent="0.2">
      <c r="A480" s="10"/>
      <c r="B480" s="92"/>
      <c r="C480" s="92"/>
      <c r="D480" s="11" t="s">
        <v>598</v>
      </c>
      <c r="E480" s="8">
        <v>550000</v>
      </c>
      <c r="F480" s="8">
        <v>-92841.9</v>
      </c>
      <c r="G480" s="8">
        <v>457158.1</v>
      </c>
      <c r="H480" s="8">
        <v>457158.1</v>
      </c>
      <c r="I480" s="8">
        <v>457158.1</v>
      </c>
      <c r="J480" s="53">
        <v>0</v>
      </c>
    </row>
    <row r="481" spans="1:10" s="9" customFormat="1" ht="33.75" x14ac:dyDescent="0.2">
      <c r="A481" s="10"/>
      <c r="B481" s="92"/>
      <c r="C481" s="92"/>
      <c r="D481" s="11" t="s">
        <v>599</v>
      </c>
      <c r="E481" s="8">
        <v>1000000</v>
      </c>
      <c r="F481" s="8">
        <v>-1000000</v>
      </c>
      <c r="G481" s="8">
        <v>0</v>
      </c>
      <c r="H481" s="8">
        <v>0</v>
      </c>
      <c r="I481" s="8">
        <v>0</v>
      </c>
      <c r="J481" s="53">
        <v>0</v>
      </c>
    </row>
    <row r="482" spans="1:10" s="9" customFormat="1" ht="33.75" x14ac:dyDescent="0.2">
      <c r="A482" s="10"/>
      <c r="B482" s="92"/>
      <c r="C482" s="92"/>
      <c r="D482" s="11" t="s">
        <v>600</v>
      </c>
      <c r="E482" s="8">
        <v>150000</v>
      </c>
      <c r="F482" s="8">
        <v>-150000</v>
      </c>
      <c r="G482" s="8">
        <v>0</v>
      </c>
      <c r="H482" s="8">
        <v>0</v>
      </c>
      <c r="I482" s="8">
        <v>0</v>
      </c>
      <c r="J482" s="53">
        <v>0</v>
      </c>
    </row>
    <row r="483" spans="1:10" s="9" customFormat="1" ht="33.75" x14ac:dyDescent="0.2">
      <c r="A483" s="10"/>
      <c r="B483" s="92"/>
      <c r="C483" s="92"/>
      <c r="D483" s="11" t="s">
        <v>601</v>
      </c>
      <c r="E483" s="8">
        <v>2681630.31</v>
      </c>
      <c r="F483" s="8">
        <v>-2681630.31</v>
      </c>
      <c r="G483" s="8">
        <v>0</v>
      </c>
      <c r="H483" s="8">
        <v>0</v>
      </c>
      <c r="I483" s="8">
        <v>0</v>
      </c>
      <c r="J483" s="53">
        <v>0</v>
      </c>
    </row>
    <row r="484" spans="1:10" s="9" customFormat="1" ht="33.75" x14ac:dyDescent="0.2">
      <c r="A484" s="10"/>
      <c r="B484" s="92"/>
      <c r="C484" s="92"/>
      <c r="D484" s="11" t="s">
        <v>602</v>
      </c>
      <c r="E484" s="8">
        <v>2200000</v>
      </c>
      <c r="F484" s="8">
        <v>-2200000</v>
      </c>
      <c r="G484" s="8">
        <v>0</v>
      </c>
      <c r="H484" s="8">
        <v>0</v>
      </c>
      <c r="I484" s="8">
        <v>0</v>
      </c>
      <c r="J484" s="53">
        <v>0</v>
      </c>
    </row>
    <row r="485" spans="1:10" s="9" customFormat="1" ht="33.75" x14ac:dyDescent="0.2">
      <c r="A485" s="10"/>
      <c r="B485" s="92"/>
      <c r="C485" s="92"/>
      <c r="D485" s="11" t="s">
        <v>603</v>
      </c>
      <c r="E485" s="8">
        <v>803060.98</v>
      </c>
      <c r="F485" s="8">
        <v>250878.21</v>
      </c>
      <c r="G485" s="8">
        <v>1053939.19</v>
      </c>
      <c r="H485" s="8">
        <v>0</v>
      </c>
      <c r="I485" s="8">
        <v>0</v>
      </c>
      <c r="J485" s="53">
        <v>1053939.19</v>
      </c>
    </row>
    <row r="486" spans="1:10" s="9" customFormat="1" ht="33.75" x14ac:dyDescent="0.2">
      <c r="A486" s="10"/>
      <c r="B486" s="92"/>
      <c r="C486" s="92"/>
      <c r="D486" s="11" t="s">
        <v>604</v>
      </c>
      <c r="E486" s="8">
        <v>1550000</v>
      </c>
      <c r="F486" s="8">
        <v>-1550000</v>
      </c>
      <c r="G486" s="8">
        <v>0</v>
      </c>
      <c r="H486" s="8">
        <v>0</v>
      </c>
      <c r="I486" s="8">
        <v>0</v>
      </c>
      <c r="J486" s="53">
        <v>0</v>
      </c>
    </row>
    <row r="487" spans="1:10" s="9" customFormat="1" ht="33.75" x14ac:dyDescent="0.2">
      <c r="A487" s="10"/>
      <c r="B487" s="92"/>
      <c r="C487" s="92"/>
      <c r="D487" s="11" t="s">
        <v>605</v>
      </c>
      <c r="E487" s="8">
        <v>1394766.22</v>
      </c>
      <c r="F487" s="8">
        <v>706931.78</v>
      </c>
      <c r="G487" s="8">
        <v>2101698</v>
      </c>
      <c r="H487" s="8">
        <v>1471188.86</v>
      </c>
      <c r="I487" s="8">
        <v>1471188.86</v>
      </c>
      <c r="J487" s="53">
        <v>630509.1399999999</v>
      </c>
    </row>
    <row r="488" spans="1:10" s="9" customFormat="1" ht="33.75" x14ac:dyDescent="0.2">
      <c r="A488" s="10"/>
      <c r="B488" s="92"/>
      <c r="C488" s="92"/>
      <c r="D488" s="11" t="s">
        <v>606</v>
      </c>
      <c r="E488" s="8">
        <v>800846.47</v>
      </c>
      <c r="F488" s="8">
        <v>-800846.47</v>
      </c>
      <c r="G488" s="8">
        <v>0</v>
      </c>
      <c r="H488" s="8">
        <v>0</v>
      </c>
      <c r="I488" s="8">
        <v>0</v>
      </c>
      <c r="J488" s="53">
        <v>0</v>
      </c>
    </row>
    <row r="489" spans="1:10" s="9" customFormat="1" ht="33.75" x14ac:dyDescent="0.2">
      <c r="A489" s="10"/>
      <c r="B489" s="92"/>
      <c r="C489" s="92"/>
      <c r="D489" s="11" t="s">
        <v>607</v>
      </c>
      <c r="E489" s="8">
        <v>0</v>
      </c>
      <c r="F489" s="8">
        <v>614773.80000000005</v>
      </c>
      <c r="G489" s="8">
        <v>614773.80000000005</v>
      </c>
      <c r="H489" s="8">
        <v>614773.80000000005</v>
      </c>
      <c r="I489" s="8">
        <v>614773.80000000005</v>
      </c>
      <c r="J489" s="53">
        <v>0</v>
      </c>
    </row>
    <row r="490" spans="1:10" s="9" customFormat="1" ht="45" x14ac:dyDescent="0.2">
      <c r="A490" s="10"/>
      <c r="B490" s="92"/>
      <c r="C490" s="92"/>
      <c r="D490" s="11" t="s">
        <v>608</v>
      </c>
      <c r="E490" s="8">
        <v>0</v>
      </c>
      <c r="F490" s="8">
        <v>790333.5</v>
      </c>
      <c r="G490" s="8">
        <v>790333.5</v>
      </c>
      <c r="H490" s="8">
        <v>790333.5</v>
      </c>
      <c r="I490" s="8">
        <v>790333.5</v>
      </c>
      <c r="J490" s="53">
        <v>0</v>
      </c>
    </row>
    <row r="491" spans="1:10" s="9" customFormat="1" ht="45" x14ac:dyDescent="0.2">
      <c r="A491" s="10"/>
      <c r="B491" s="92"/>
      <c r="C491" s="92"/>
      <c r="D491" s="11" t="s">
        <v>609</v>
      </c>
      <c r="E491" s="8">
        <v>0</v>
      </c>
      <c r="F491" s="8">
        <v>722433.6</v>
      </c>
      <c r="G491" s="8">
        <v>722433.6</v>
      </c>
      <c r="H491" s="8">
        <v>722433.6</v>
      </c>
      <c r="I491" s="8">
        <v>722433.6</v>
      </c>
      <c r="J491" s="53">
        <v>0</v>
      </c>
    </row>
    <row r="492" spans="1:10" s="9" customFormat="1" ht="33.75" x14ac:dyDescent="0.2">
      <c r="A492" s="10"/>
      <c r="B492" s="92"/>
      <c r="C492" s="92"/>
      <c r="D492" s="11" t="s">
        <v>610</v>
      </c>
      <c r="E492" s="8">
        <v>0</v>
      </c>
      <c r="F492" s="8">
        <v>2681630.31</v>
      </c>
      <c r="G492" s="8">
        <v>2681630.31</v>
      </c>
      <c r="H492" s="8">
        <v>2681630.31</v>
      </c>
      <c r="I492" s="8">
        <v>2681630.31</v>
      </c>
      <c r="J492" s="53">
        <v>0</v>
      </c>
    </row>
    <row r="493" spans="1:10" s="9" customFormat="1" ht="33.75" x14ac:dyDescent="0.2">
      <c r="A493" s="10"/>
      <c r="B493" s="92"/>
      <c r="C493" s="92"/>
      <c r="D493" s="11" t="s">
        <v>611</v>
      </c>
      <c r="E493" s="8">
        <v>0</v>
      </c>
      <c r="F493" s="8">
        <v>2151638.4700000002</v>
      </c>
      <c r="G493" s="8">
        <v>2151638.4700000002</v>
      </c>
      <c r="H493" s="8">
        <v>2151638.4700000002</v>
      </c>
      <c r="I493" s="8">
        <v>2151638.4700000002</v>
      </c>
      <c r="J493" s="53">
        <v>0</v>
      </c>
    </row>
    <row r="494" spans="1:10" s="9" customFormat="1" ht="33.75" x14ac:dyDescent="0.2">
      <c r="A494" s="10"/>
      <c r="B494" s="92"/>
      <c r="C494" s="92"/>
      <c r="D494" s="11" t="s">
        <v>612</v>
      </c>
      <c r="E494" s="8">
        <v>0</v>
      </c>
      <c r="F494" s="8">
        <v>476152.03</v>
      </c>
      <c r="G494" s="8">
        <v>476152.03</v>
      </c>
      <c r="H494" s="8">
        <v>476152.03</v>
      </c>
      <c r="I494" s="8">
        <v>476152.03</v>
      </c>
      <c r="J494" s="53">
        <v>0</v>
      </c>
    </row>
    <row r="495" spans="1:10" s="9" customFormat="1" ht="33.75" x14ac:dyDescent="0.2">
      <c r="A495" s="10"/>
      <c r="B495" s="92"/>
      <c r="C495" s="92"/>
      <c r="D495" s="11" t="s">
        <v>613</v>
      </c>
      <c r="E495" s="8">
        <v>0</v>
      </c>
      <c r="F495" s="8">
        <v>2967648.52</v>
      </c>
      <c r="G495" s="8">
        <v>2967648.52</v>
      </c>
      <c r="H495" s="8">
        <v>2717604.33</v>
      </c>
      <c r="I495" s="8">
        <v>2717604.33</v>
      </c>
      <c r="J495" s="53">
        <v>250044.18999999994</v>
      </c>
    </row>
    <row r="496" spans="1:10" s="9" customFormat="1" ht="45" x14ac:dyDescent="0.2">
      <c r="A496" s="10"/>
      <c r="B496" s="92"/>
      <c r="C496" s="92"/>
      <c r="D496" s="11" t="s">
        <v>614</v>
      </c>
      <c r="E496" s="8">
        <v>0</v>
      </c>
      <c r="F496" s="8">
        <v>649321.9</v>
      </c>
      <c r="G496" s="8">
        <v>649321.9</v>
      </c>
      <c r="H496" s="8">
        <v>649321.9</v>
      </c>
      <c r="I496" s="8">
        <v>649321.9</v>
      </c>
      <c r="J496" s="53">
        <v>0</v>
      </c>
    </row>
    <row r="497" spans="1:10" s="9" customFormat="1" ht="45" x14ac:dyDescent="0.2">
      <c r="A497" s="10"/>
      <c r="B497" s="92"/>
      <c r="C497" s="92"/>
      <c r="D497" s="11" t="s">
        <v>615</v>
      </c>
      <c r="E497" s="8">
        <v>0</v>
      </c>
      <c r="F497" s="8">
        <v>702536.63</v>
      </c>
      <c r="G497" s="8">
        <v>702536.63</v>
      </c>
      <c r="H497" s="8">
        <v>702536.63</v>
      </c>
      <c r="I497" s="8">
        <v>702536.63</v>
      </c>
      <c r="J497" s="53">
        <v>0</v>
      </c>
    </row>
    <row r="498" spans="1:10" s="9" customFormat="1" ht="45" x14ac:dyDescent="0.2">
      <c r="A498" s="10"/>
      <c r="B498" s="92"/>
      <c r="C498" s="92"/>
      <c r="D498" s="11" t="s">
        <v>616</v>
      </c>
      <c r="E498" s="8">
        <v>0</v>
      </c>
      <c r="F498" s="8">
        <v>3919685.3</v>
      </c>
      <c r="G498" s="8">
        <v>3919685.3</v>
      </c>
      <c r="H498" s="8">
        <v>3919685.3</v>
      </c>
      <c r="I498" s="8">
        <v>3919685.3</v>
      </c>
      <c r="J498" s="53">
        <v>0</v>
      </c>
    </row>
    <row r="499" spans="1:10" s="9" customFormat="1" ht="45" x14ac:dyDescent="0.2">
      <c r="A499" s="10"/>
      <c r="B499" s="92"/>
      <c r="C499" s="92"/>
      <c r="D499" s="11" t="s">
        <v>617</v>
      </c>
      <c r="E499" s="8">
        <v>0</v>
      </c>
      <c r="F499" s="8">
        <v>892170.36</v>
      </c>
      <c r="G499" s="8">
        <v>892170.36</v>
      </c>
      <c r="H499" s="8">
        <v>892170.36</v>
      </c>
      <c r="I499" s="8">
        <v>892170.36</v>
      </c>
      <c r="J499" s="53">
        <v>0</v>
      </c>
    </row>
    <row r="500" spans="1:10" s="9" customFormat="1" ht="45" x14ac:dyDescent="0.2">
      <c r="A500" s="10"/>
      <c r="B500" s="92"/>
      <c r="C500" s="92"/>
      <c r="D500" s="11" t="s">
        <v>618</v>
      </c>
      <c r="E500" s="8">
        <v>0</v>
      </c>
      <c r="F500" s="8">
        <v>4000000</v>
      </c>
      <c r="G500" s="8">
        <v>4000000</v>
      </c>
      <c r="H500" s="8">
        <v>4000000</v>
      </c>
      <c r="I500" s="8">
        <v>4000000</v>
      </c>
      <c r="J500" s="53">
        <v>0</v>
      </c>
    </row>
    <row r="501" spans="1:10" s="9" customFormat="1" ht="33.75" x14ac:dyDescent="0.2">
      <c r="A501" s="10"/>
      <c r="B501" s="92"/>
      <c r="C501" s="92"/>
      <c r="D501" s="11" t="s">
        <v>619</v>
      </c>
      <c r="E501" s="8">
        <v>0</v>
      </c>
      <c r="F501" s="8">
        <v>800846.47</v>
      </c>
      <c r="G501" s="8">
        <v>800846.47</v>
      </c>
      <c r="H501" s="8">
        <v>800846.47</v>
      </c>
      <c r="I501" s="8">
        <v>800846.47</v>
      </c>
      <c r="J501" s="53">
        <v>0</v>
      </c>
    </row>
    <row r="502" spans="1:10" s="9" customFormat="1" ht="33.75" x14ac:dyDescent="0.2">
      <c r="A502" s="10"/>
      <c r="B502" s="92"/>
      <c r="C502" s="92"/>
      <c r="D502" s="11" t="s">
        <v>620</v>
      </c>
      <c r="E502" s="8">
        <v>0</v>
      </c>
      <c r="F502" s="8">
        <v>1833645.44</v>
      </c>
      <c r="G502" s="8">
        <v>1833645.44</v>
      </c>
      <c r="H502" s="8">
        <v>946974.69</v>
      </c>
      <c r="I502" s="8">
        <v>946974.69</v>
      </c>
      <c r="J502" s="53">
        <v>886670.75</v>
      </c>
    </row>
    <row r="503" spans="1:10" s="9" customFormat="1" ht="45" x14ac:dyDescent="0.2">
      <c r="A503" s="10"/>
      <c r="B503" s="92"/>
      <c r="C503" s="92"/>
      <c r="D503" s="11" t="s">
        <v>621</v>
      </c>
      <c r="E503" s="8">
        <v>0</v>
      </c>
      <c r="F503" s="8">
        <v>2969453.48</v>
      </c>
      <c r="G503" s="8">
        <v>2969453.48</v>
      </c>
      <c r="H503" s="8">
        <v>2969453.48</v>
      </c>
      <c r="I503" s="8">
        <v>2969453.48</v>
      </c>
      <c r="J503" s="53">
        <v>0</v>
      </c>
    </row>
    <row r="504" spans="1:10" s="9" customFormat="1" ht="33.75" x14ac:dyDescent="0.2">
      <c r="A504" s="10"/>
      <c r="B504" s="92"/>
      <c r="C504" s="92"/>
      <c r="D504" s="11" t="s">
        <v>622</v>
      </c>
      <c r="E504" s="8">
        <v>0</v>
      </c>
      <c r="F504" s="8">
        <v>1638042.23</v>
      </c>
      <c r="G504" s="8">
        <v>1638042.23</v>
      </c>
      <c r="H504" s="8">
        <v>640080.65</v>
      </c>
      <c r="I504" s="8">
        <v>640080.65</v>
      </c>
      <c r="J504" s="53">
        <v>997961.58</v>
      </c>
    </row>
    <row r="505" spans="1:10" s="9" customFormat="1" ht="33.75" x14ac:dyDescent="0.2">
      <c r="A505" s="10"/>
      <c r="B505" s="92"/>
      <c r="C505" s="92"/>
      <c r="D505" s="11" t="s">
        <v>623</v>
      </c>
      <c r="E505" s="8">
        <v>0</v>
      </c>
      <c r="F505" s="8">
        <v>690017.09</v>
      </c>
      <c r="G505" s="8">
        <v>690017.09</v>
      </c>
      <c r="H505" s="8">
        <v>690017.09</v>
      </c>
      <c r="I505" s="8">
        <v>690017.09</v>
      </c>
      <c r="J505" s="53">
        <v>0</v>
      </c>
    </row>
    <row r="506" spans="1:10" s="9" customFormat="1" ht="33.75" x14ac:dyDescent="0.2">
      <c r="A506" s="10"/>
      <c r="B506" s="92"/>
      <c r="C506" s="92"/>
      <c r="D506" s="11" t="s">
        <v>624</v>
      </c>
      <c r="E506" s="8">
        <v>0</v>
      </c>
      <c r="F506" s="8">
        <v>1211845.3500000001</v>
      </c>
      <c r="G506" s="8">
        <v>1211845.3500000001</v>
      </c>
      <c r="H506" s="8">
        <v>480705.87</v>
      </c>
      <c r="I506" s="8">
        <v>480705.87</v>
      </c>
      <c r="J506" s="53">
        <v>731139.4800000001</v>
      </c>
    </row>
    <row r="507" spans="1:10" s="9" customFormat="1" ht="33.75" x14ac:dyDescent="0.2">
      <c r="A507" s="10"/>
      <c r="B507" s="92"/>
      <c r="C507" s="92"/>
      <c r="D507" s="11" t="s">
        <v>625</v>
      </c>
      <c r="E507" s="8">
        <v>0</v>
      </c>
      <c r="F507" s="8">
        <v>2105628.31</v>
      </c>
      <c r="G507" s="8">
        <v>2105628.31</v>
      </c>
      <c r="H507" s="8">
        <v>1511232.39</v>
      </c>
      <c r="I507" s="8">
        <v>1511232.39</v>
      </c>
      <c r="J507" s="53">
        <v>594395.92000000016</v>
      </c>
    </row>
    <row r="508" spans="1:10" s="9" customFormat="1" ht="33.75" x14ac:dyDescent="0.2">
      <c r="A508" s="10"/>
      <c r="B508" s="92"/>
      <c r="C508" s="92"/>
      <c r="D508" s="11" t="s">
        <v>626</v>
      </c>
      <c r="E508" s="8">
        <v>0</v>
      </c>
      <c r="F508" s="8">
        <v>2492844.44</v>
      </c>
      <c r="G508" s="8">
        <v>2492844.44</v>
      </c>
      <c r="H508" s="8">
        <v>1590202.93</v>
      </c>
      <c r="I508" s="8">
        <v>1590202.93</v>
      </c>
      <c r="J508" s="53">
        <v>902641.51</v>
      </c>
    </row>
    <row r="509" spans="1:10" s="9" customFormat="1" ht="33.75" x14ac:dyDescent="0.2">
      <c r="A509" s="10"/>
      <c r="B509" s="92"/>
      <c r="C509" s="92"/>
      <c r="D509" s="11" t="s">
        <v>627</v>
      </c>
      <c r="E509" s="8">
        <v>0</v>
      </c>
      <c r="F509" s="8">
        <v>900000</v>
      </c>
      <c r="G509" s="8">
        <v>900000</v>
      </c>
      <c r="H509" s="8">
        <v>0</v>
      </c>
      <c r="I509" s="8">
        <v>0</v>
      </c>
      <c r="J509" s="53">
        <v>900000</v>
      </c>
    </row>
    <row r="510" spans="1:10" s="9" customFormat="1" ht="33.75" x14ac:dyDescent="0.2">
      <c r="A510" s="10"/>
      <c r="B510" s="92"/>
      <c r="C510" s="92"/>
      <c r="D510" s="11" t="s">
        <v>628</v>
      </c>
      <c r="E510" s="8">
        <v>0</v>
      </c>
      <c r="F510" s="8">
        <v>2900000</v>
      </c>
      <c r="G510" s="8">
        <v>2900000</v>
      </c>
      <c r="H510" s="8">
        <v>0</v>
      </c>
      <c r="I510" s="8">
        <v>0</v>
      </c>
      <c r="J510" s="53">
        <v>2900000</v>
      </c>
    </row>
    <row r="511" spans="1:10" s="9" customFormat="1" ht="33.75" x14ac:dyDescent="0.2">
      <c r="A511" s="10"/>
      <c r="B511" s="92"/>
      <c r="C511" s="92"/>
      <c r="D511" s="11" t="s">
        <v>629</v>
      </c>
      <c r="E511" s="8">
        <v>0</v>
      </c>
      <c r="F511" s="8">
        <v>539786.47</v>
      </c>
      <c r="G511" s="8">
        <v>539786.47</v>
      </c>
      <c r="H511" s="8">
        <v>0</v>
      </c>
      <c r="I511" s="8">
        <v>0</v>
      </c>
      <c r="J511" s="53">
        <v>539786.47</v>
      </c>
    </row>
    <row r="512" spans="1:10" s="9" customFormat="1" ht="33.75" x14ac:dyDescent="0.2">
      <c r="A512" s="10"/>
      <c r="B512" s="92"/>
      <c r="C512" s="92"/>
      <c r="D512" s="11" t="s">
        <v>630</v>
      </c>
      <c r="E512" s="8">
        <v>0</v>
      </c>
      <c r="F512" s="8">
        <v>2600000</v>
      </c>
      <c r="G512" s="8">
        <v>2600000</v>
      </c>
      <c r="H512" s="8">
        <v>0</v>
      </c>
      <c r="I512" s="8">
        <v>0</v>
      </c>
      <c r="J512" s="53">
        <v>2600000</v>
      </c>
    </row>
    <row r="513" spans="1:10" s="9" customFormat="1" ht="33.75" x14ac:dyDescent="0.2">
      <c r="A513" s="10"/>
      <c r="B513" s="92"/>
      <c r="C513" s="92"/>
      <c r="D513" s="11" t="s">
        <v>631</v>
      </c>
      <c r="E513" s="8">
        <v>0</v>
      </c>
      <c r="F513" s="8">
        <v>1800000</v>
      </c>
      <c r="G513" s="8">
        <v>1800000</v>
      </c>
      <c r="H513" s="8">
        <v>0</v>
      </c>
      <c r="I513" s="8">
        <v>0</v>
      </c>
      <c r="J513" s="53">
        <v>1800000</v>
      </c>
    </row>
    <row r="514" spans="1:10" s="9" customFormat="1" ht="33.75" x14ac:dyDescent="0.2">
      <c r="A514" s="10"/>
      <c r="B514" s="92"/>
      <c r="C514" s="92"/>
      <c r="D514" s="11" t="s">
        <v>632</v>
      </c>
      <c r="E514" s="8">
        <v>0</v>
      </c>
      <c r="F514" s="8">
        <v>3000000</v>
      </c>
      <c r="G514" s="8">
        <v>3000000</v>
      </c>
      <c r="H514" s="8">
        <v>0</v>
      </c>
      <c r="I514" s="8">
        <v>0</v>
      </c>
      <c r="J514" s="53">
        <v>3000000</v>
      </c>
    </row>
    <row r="515" spans="1:10" s="9" customFormat="1" ht="33.75" x14ac:dyDescent="0.2">
      <c r="A515" s="10"/>
      <c r="B515" s="92"/>
      <c r="C515" s="92"/>
      <c r="D515" s="11" t="s">
        <v>633</v>
      </c>
      <c r="E515" s="8">
        <v>0</v>
      </c>
      <c r="F515" s="8">
        <v>2800000</v>
      </c>
      <c r="G515" s="8">
        <v>2800000</v>
      </c>
      <c r="H515" s="8">
        <v>0</v>
      </c>
      <c r="I515" s="8">
        <v>0</v>
      </c>
      <c r="J515" s="53">
        <v>2800000</v>
      </c>
    </row>
    <row r="516" spans="1:10" s="9" customFormat="1" ht="33.75" x14ac:dyDescent="0.2">
      <c r="A516" s="10"/>
      <c r="B516" s="92"/>
      <c r="C516" s="92"/>
      <c r="D516" s="11" t="s">
        <v>634</v>
      </c>
      <c r="E516" s="8">
        <v>0</v>
      </c>
      <c r="F516" s="8">
        <v>69256</v>
      </c>
      <c r="G516" s="8">
        <v>69256</v>
      </c>
      <c r="H516" s="8">
        <v>69256</v>
      </c>
      <c r="I516" s="8">
        <v>69256</v>
      </c>
      <c r="J516" s="53">
        <v>0</v>
      </c>
    </row>
    <row r="517" spans="1:10" s="9" customFormat="1" ht="33.75" x14ac:dyDescent="0.2">
      <c r="A517" s="10"/>
      <c r="B517" s="92"/>
      <c r="C517" s="92"/>
      <c r="D517" s="11" t="s">
        <v>522</v>
      </c>
      <c r="E517" s="8">
        <v>0</v>
      </c>
      <c r="F517" s="8">
        <v>513578.4</v>
      </c>
      <c r="G517" s="8">
        <v>513578.4</v>
      </c>
      <c r="H517" s="8">
        <v>513578.4</v>
      </c>
      <c r="I517" s="8">
        <v>513578.4</v>
      </c>
      <c r="J517" s="53">
        <v>0</v>
      </c>
    </row>
    <row r="518" spans="1:10" s="9" customFormat="1" ht="33.75" x14ac:dyDescent="0.2">
      <c r="A518" s="10"/>
      <c r="B518" s="92"/>
      <c r="C518" s="92"/>
      <c r="D518" s="11" t="s">
        <v>522</v>
      </c>
      <c r="E518" s="8">
        <v>0</v>
      </c>
      <c r="F518" s="8">
        <v>302752.7</v>
      </c>
      <c r="G518" s="8">
        <v>302752.7</v>
      </c>
      <c r="H518" s="8">
        <v>301453.33</v>
      </c>
      <c r="I518" s="8">
        <v>301453.33</v>
      </c>
      <c r="J518" s="53">
        <v>1299.3699999999953</v>
      </c>
    </row>
    <row r="519" spans="1:10" s="9" customFormat="1" ht="12.75" customHeight="1" x14ac:dyDescent="0.2">
      <c r="A519" s="10"/>
      <c r="B519" s="92"/>
      <c r="C519" s="62" t="s">
        <v>311</v>
      </c>
      <c r="D519" s="47"/>
      <c r="E519" s="12">
        <v>0</v>
      </c>
      <c r="F519" s="12">
        <v>0</v>
      </c>
      <c r="G519" s="12">
        <v>0</v>
      </c>
      <c r="H519" s="12">
        <v>0</v>
      </c>
      <c r="I519" s="12">
        <v>0</v>
      </c>
      <c r="J519" s="53">
        <v>0</v>
      </c>
    </row>
    <row r="520" spans="1:10" s="9" customFormat="1" ht="12.75" customHeight="1" x14ac:dyDescent="0.2">
      <c r="A520" s="10"/>
      <c r="B520" s="92"/>
      <c r="C520" s="92"/>
      <c r="D520" s="11"/>
      <c r="E520" s="8">
        <v>0</v>
      </c>
      <c r="F520" s="8">
        <v>0</v>
      </c>
      <c r="G520" s="8">
        <v>0</v>
      </c>
      <c r="H520" s="8">
        <v>0</v>
      </c>
      <c r="I520" s="8">
        <v>0</v>
      </c>
      <c r="J520" s="53">
        <v>0</v>
      </c>
    </row>
    <row r="521" spans="1:10" s="9" customFormat="1" x14ac:dyDescent="0.2">
      <c r="A521" s="10"/>
      <c r="B521" s="92"/>
      <c r="C521" s="56" t="s">
        <v>218</v>
      </c>
      <c r="D521" s="93"/>
      <c r="E521" s="12">
        <v>0</v>
      </c>
      <c r="F521" s="12">
        <v>0</v>
      </c>
      <c r="G521" s="12">
        <v>0</v>
      </c>
      <c r="H521" s="12">
        <v>0</v>
      </c>
      <c r="I521" s="12">
        <v>0</v>
      </c>
      <c r="J521" s="53">
        <v>0</v>
      </c>
    </row>
    <row r="522" spans="1:10" s="9" customFormat="1" x14ac:dyDescent="0.2">
      <c r="A522" s="10"/>
      <c r="B522" s="92"/>
      <c r="C522" s="56" t="s">
        <v>219</v>
      </c>
      <c r="D522" s="93"/>
      <c r="E522" s="12">
        <v>0</v>
      </c>
      <c r="F522" s="12">
        <v>0</v>
      </c>
      <c r="G522" s="12">
        <v>0</v>
      </c>
      <c r="H522" s="12">
        <v>0</v>
      </c>
      <c r="I522" s="12">
        <v>0</v>
      </c>
      <c r="J522" s="53">
        <v>0</v>
      </c>
    </row>
    <row r="523" spans="1:10" s="9" customFormat="1" x14ac:dyDescent="0.2">
      <c r="A523" s="10"/>
      <c r="B523" s="92"/>
      <c r="C523" s="56" t="s">
        <v>220</v>
      </c>
      <c r="D523" s="93"/>
      <c r="E523" s="12">
        <v>0</v>
      </c>
      <c r="F523" s="12">
        <v>0</v>
      </c>
      <c r="G523" s="12">
        <v>0</v>
      </c>
      <c r="H523" s="12">
        <v>0</v>
      </c>
      <c r="I523" s="12">
        <v>0</v>
      </c>
      <c r="J523" s="53">
        <v>0</v>
      </c>
    </row>
    <row r="524" spans="1:10" s="9" customFormat="1" ht="25.5" customHeight="1" x14ac:dyDescent="0.2">
      <c r="A524" s="10"/>
      <c r="B524" s="92"/>
      <c r="C524" s="103" t="s">
        <v>221</v>
      </c>
      <c r="D524" s="104"/>
      <c r="E524" s="12">
        <v>0</v>
      </c>
      <c r="F524" s="12">
        <v>0</v>
      </c>
      <c r="G524" s="12">
        <v>0</v>
      </c>
      <c r="H524" s="12">
        <v>0</v>
      </c>
      <c r="I524" s="12">
        <v>0</v>
      </c>
      <c r="J524" s="53">
        <v>0</v>
      </c>
    </row>
    <row r="525" spans="1:10" s="9" customFormat="1" x14ac:dyDescent="0.2">
      <c r="A525" s="10"/>
      <c r="B525" s="103" t="s">
        <v>222</v>
      </c>
      <c r="C525" s="103"/>
      <c r="D525" s="104"/>
      <c r="E525" s="12">
        <v>0</v>
      </c>
      <c r="F525" s="12">
        <v>0</v>
      </c>
      <c r="G525" s="12">
        <v>0</v>
      </c>
      <c r="H525" s="12">
        <v>0</v>
      </c>
      <c r="I525" s="12">
        <v>0</v>
      </c>
      <c r="J525" s="53">
        <v>0</v>
      </c>
    </row>
    <row r="526" spans="1:10" s="9" customFormat="1" x14ac:dyDescent="0.2">
      <c r="A526" s="10"/>
      <c r="B526" s="92"/>
      <c r="C526" s="56" t="s">
        <v>210</v>
      </c>
      <c r="D526" s="93"/>
      <c r="E526" s="12">
        <v>0</v>
      </c>
      <c r="F526" s="12">
        <v>0</v>
      </c>
      <c r="G526" s="12">
        <v>0</v>
      </c>
      <c r="H526" s="12">
        <v>0</v>
      </c>
      <c r="I526" s="12">
        <v>0</v>
      </c>
      <c r="J526" s="53">
        <v>0</v>
      </c>
    </row>
    <row r="527" spans="1:10" s="9" customFormat="1" x14ac:dyDescent="0.2">
      <c r="A527" s="10"/>
      <c r="B527" s="15"/>
      <c r="C527" s="58" t="s">
        <v>212</v>
      </c>
      <c r="D527" s="16"/>
      <c r="E527" s="12">
        <v>0</v>
      </c>
      <c r="F527" s="12">
        <v>0</v>
      </c>
      <c r="G527" s="12">
        <v>0</v>
      </c>
      <c r="H527" s="12">
        <v>0</v>
      </c>
      <c r="I527" s="12">
        <v>0</v>
      </c>
      <c r="J527" s="53">
        <v>0</v>
      </c>
    </row>
    <row r="528" spans="1:10" s="9" customFormat="1" x14ac:dyDescent="0.2">
      <c r="A528" s="10"/>
      <c r="B528" s="15"/>
      <c r="C528" s="56" t="s">
        <v>213</v>
      </c>
      <c r="D528" s="93"/>
      <c r="E528" s="12">
        <v>0</v>
      </c>
      <c r="F528" s="12">
        <v>0</v>
      </c>
      <c r="G528" s="12">
        <v>0</v>
      </c>
      <c r="H528" s="12">
        <v>0</v>
      </c>
      <c r="I528" s="12">
        <v>0</v>
      </c>
      <c r="J528" s="53">
        <v>0</v>
      </c>
    </row>
    <row r="529" spans="1:10" s="9" customFormat="1" x14ac:dyDescent="0.2">
      <c r="A529" s="10"/>
      <c r="B529" s="15"/>
      <c r="C529" s="56" t="s">
        <v>214</v>
      </c>
      <c r="D529" s="93"/>
      <c r="E529" s="12">
        <v>0</v>
      </c>
      <c r="F529" s="12">
        <v>0</v>
      </c>
      <c r="G529" s="12">
        <v>0</v>
      </c>
      <c r="H529" s="12">
        <v>0</v>
      </c>
      <c r="I529" s="12">
        <v>0</v>
      </c>
      <c r="J529" s="53">
        <v>0</v>
      </c>
    </row>
    <row r="530" spans="1:10" s="9" customFormat="1" x14ac:dyDescent="0.2">
      <c r="A530" s="5"/>
      <c r="B530" s="17"/>
      <c r="C530" s="17"/>
      <c r="D530" s="7" t="s">
        <v>273</v>
      </c>
      <c r="E530" s="8">
        <v>0</v>
      </c>
      <c r="F530" s="8">
        <v>0</v>
      </c>
      <c r="G530" s="8">
        <v>0</v>
      </c>
      <c r="H530" s="8">
        <v>0</v>
      </c>
      <c r="I530" s="8">
        <v>0</v>
      </c>
      <c r="J530" s="53">
        <v>0</v>
      </c>
    </row>
    <row r="531" spans="1:10" s="9" customFormat="1" x14ac:dyDescent="0.2">
      <c r="A531" s="10"/>
      <c r="B531" s="15"/>
      <c r="C531" s="56" t="s">
        <v>218</v>
      </c>
      <c r="D531" s="93"/>
      <c r="E531" s="12">
        <v>0</v>
      </c>
      <c r="F531" s="12">
        <v>0</v>
      </c>
      <c r="G531" s="12">
        <v>0</v>
      </c>
      <c r="H531" s="12">
        <v>0</v>
      </c>
      <c r="I531" s="12">
        <v>0</v>
      </c>
      <c r="J531" s="53">
        <v>0</v>
      </c>
    </row>
    <row r="532" spans="1:10" s="9" customFormat="1" x14ac:dyDescent="0.2">
      <c r="A532" s="10"/>
      <c r="B532" s="15"/>
      <c r="C532" s="56" t="s">
        <v>219</v>
      </c>
      <c r="D532" s="93"/>
      <c r="E532" s="12">
        <v>0</v>
      </c>
      <c r="F532" s="12">
        <v>0</v>
      </c>
      <c r="G532" s="12">
        <v>0</v>
      </c>
      <c r="H532" s="12">
        <v>0</v>
      </c>
      <c r="I532" s="12">
        <v>0</v>
      </c>
      <c r="J532" s="53">
        <v>0</v>
      </c>
    </row>
    <row r="533" spans="1:10" s="9" customFormat="1" x14ac:dyDescent="0.2">
      <c r="A533" s="10"/>
      <c r="B533" s="15"/>
      <c r="C533" s="56" t="s">
        <v>220</v>
      </c>
      <c r="D533" s="93"/>
      <c r="E533" s="12">
        <v>0</v>
      </c>
      <c r="F533" s="12">
        <v>0</v>
      </c>
      <c r="G533" s="12">
        <v>0</v>
      </c>
      <c r="H533" s="12">
        <v>0</v>
      </c>
      <c r="I533" s="12">
        <v>0</v>
      </c>
      <c r="J533" s="53">
        <v>0</v>
      </c>
    </row>
    <row r="534" spans="1:10" s="9" customFormat="1" x14ac:dyDescent="0.2">
      <c r="A534" s="10"/>
      <c r="B534" s="15"/>
      <c r="C534" s="56" t="s">
        <v>221</v>
      </c>
      <c r="D534" s="93"/>
      <c r="E534" s="12">
        <v>0</v>
      </c>
      <c r="F534" s="12">
        <v>0</v>
      </c>
      <c r="G534" s="12">
        <v>0</v>
      </c>
      <c r="H534" s="12">
        <v>0</v>
      </c>
      <c r="I534" s="12">
        <v>0</v>
      </c>
      <c r="J534" s="53">
        <v>0</v>
      </c>
    </row>
    <row r="535" spans="1:10" s="9" customFormat="1" x14ac:dyDescent="0.2">
      <c r="A535" s="10"/>
      <c r="B535" s="103" t="s">
        <v>223</v>
      </c>
      <c r="C535" s="103"/>
      <c r="D535" s="104"/>
      <c r="E535" s="12">
        <v>0</v>
      </c>
      <c r="F535" s="12">
        <v>0</v>
      </c>
      <c r="G535" s="12">
        <v>0</v>
      </c>
      <c r="H535" s="12">
        <v>0</v>
      </c>
      <c r="I535" s="12">
        <v>0</v>
      </c>
      <c r="J535" s="53">
        <v>0</v>
      </c>
    </row>
    <row r="536" spans="1:10" s="9" customFormat="1" x14ac:dyDescent="0.2">
      <c r="A536" s="10"/>
      <c r="B536" s="15"/>
      <c r="C536" s="56" t="s">
        <v>224</v>
      </c>
      <c r="D536" s="93"/>
      <c r="E536" s="12">
        <v>0</v>
      </c>
      <c r="F536" s="12">
        <v>0</v>
      </c>
      <c r="G536" s="12">
        <v>0</v>
      </c>
      <c r="H536" s="12">
        <v>0</v>
      </c>
      <c r="I536" s="12">
        <v>0</v>
      </c>
      <c r="J536" s="53">
        <v>0</v>
      </c>
    </row>
    <row r="537" spans="1:10" s="9" customFormat="1" x14ac:dyDescent="0.2">
      <c r="A537" s="5"/>
      <c r="B537" s="17"/>
      <c r="C537" s="17"/>
      <c r="D537" s="7" t="s">
        <v>274</v>
      </c>
      <c r="E537" s="8">
        <v>0</v>
      </c>
      <c r="F537" s="8">
        <v>0</v>
      </c>
      <c r="G537" s="8">
        <v>0</v>
      </c>
      <c r="H537" s="8">
        <v>0</v>
      </c>
      <c r="I537" s="8">
        <v>0</v>
      </c>
      <c r="J537" s="53">
        <v>0</v>
      </c>
    </row>
    <row r="538" spans="1:10" s="9" customFormat="1" x14ac:dyDescent="0.2">
      <c r="A538" s="10"/>
      <c r="B538" s="15"/>
      <c r="C538" s="58" t="s">
        <v>225</v>
      </c>
      <c r="D538" s="16"/>
      <c r="E538" s="12">
        <v>0</v>
      </c>
      <c r="F538" s="12">
        <v>0</v>
      </c>
      <c r="G538" s="12">
        <v>0</v>
      </c>
      <c r="H538" s="12">
        <v>0</v>
      </c>
      <c r="I538" s="12">
        <v>0</v>
      </c>
      <c r="J538" s="53">
        <v>0</v>
      </c>
    </row>
    <row r="539" spans="1:10" s="9" customFormat="1" x14ac:dyDescent="0.2">
      <c r="A539" s="102" t="s">
        <v>226</v>
      </c>
      <c r="B539" s="103"/>
      <c r="C539" s="103"/>
      <c r="D539" s="104"/>
      <c r="E539" s="12">
        <v>0</v>
      </c>
      <c r="F539" s="12">
        <v>0</v>
      </c>
      <c r="G539" s="12">
        <v>0</v>
      </c>
      <c r="H539" s="12">
        <v>0</v>
      </c>
      <c r="I539" s="12">
        <v>0</v>
      </c>
      <c r="J539" s="53">
        <v>0</v>
      </c>
    </row>
    <row r="540" spans="1:10" s="9" customFormat="1" ht="12.75" customHeight="1" x14ac:dyDescent="0.2">
      <c r="A540" s="10"/>
      <c r="B540" s="57" t="s">
        <v>227</v>
      </c>
      <c r="C540" s="57"/>
      <c r="D540" s="58"/>
      <c r="E540" s="12">
        <v>0</v>
      </c>
      <c r="F540" s="12">
        <v>0</v>
      </c>
      <c r="G540" s="12">
        <v>0</v>
      </c>
      <c r="H540" s="12">
        <v>0</v>
      </c>
      <c r="I540" s="12">
        <v>0</v>
      </c>
      <c r="J540" s="53">
        <v>0</v>
      </c>
    </row>
    <row r="541" spans="1:10" s="9" customFormat="1" ht="27" customHeight="1" x14ac:dyDescent="0.2">
      <c r="A541" s="10"/>
      <c r="B541" s="15"/>
      <c r="C541" s="103" t="s">
        <v>228</v>
      </c>
      <c r="D541" s="104"/>
      <c r="E541" s="12">
        <v>0</v>
      </c>
      <c r="F541" s="12">
        <v>0</v>
      </c>
      <c r="G541" s="12">
        <v>0</v>
      </c>
      <c r="H541" s="12">
        <v>0</v>
      </c>
      <c r="I541" s="12">
        <v>0</v>
      </c>
      <c r="J541" s="53">
        <v>0</v>
      </c>
    </row>
    <row r="542" spans="1:10" s="9" customFormat="1" x14ac:dyDescent="0.2">
      <c r="A542" s="10"/>
      <c r="B542" s="103" t="s">
        <v>229</v>
      </c>
      <c r="C542" s="103"/>
      <c r="D542" s="104"/>
      <c r="E542" s="12">
        <v>0</v>
      </c>
      <c r="F542" s="12">
        <v>0</v>
      </c>
      <c r="G542" s="12">
        <v>0</v>
      </c>
      <c r="H542" s="12">
        <v>0</v>
      </c>
      <c r="I542" s="12">
        <v>0</v>
      </c>
      <c r="J542" s="53">
        <v>0</v>
      </c>
    </row>
    <row r="543" spans="1:10" s="9" customFormat="1" x14ac:dyDescent="0.2">
      <c r="A543" s="10"/>
      <c r="B543" s="15"/>
      <c r="C543" s="58" t="s">
        <v>230</v>
      </c>
      <c r="D543" s="16"/>
      <c r="E543" s="12">
        <v>0</v>
      </c>
      <c r="F543" s="12">
        <v>0</v>
      </c>
      <c r="G543" s="12">
        <v>0</v>
      </c>
      <c r="H543" s="12">
        <v>0</v>
      </c>
      <c r="I543" s="12">
        <v>0</v>
      </c>
      <c r="J543" s="53">
        <v>0</v>
      </c>
    </row>
    <row r="544" spans="1:10" s="9" customFormat="1" x14ac:dyDescent="0.2">
      <c r="A544" s="102" t="s">
        <v>231</v>
      </c>
      <c r="B544" s="103"/>
      <c r="C544" s="103"/>
      <c r="D544" s="104"/>
      <c r="E544" s="12">
        <v>723292</v>
      </c>
      <c r="F544" s="12">
        <v>-723292</v>
      </c>
      <c r="G544" s="12">
        <v>0</v>
      </c>
      <c r="H544" s="12">
        <v>0</v>
      </c>
      <c r="I544" s="12">
        <v>0</v>
      </c>
      <c r="J544" s="53">
        <v>0</v>
      </c>
    </row>
    <row r="545" spans="1:13" s="9" customFormat="1" x14ac:dyDescent="0.2">
      <c r="A545" s="10"/>
      <c r="B545" s="57" t="s">
        <v>232</v>
      </c>
      <c r="C545" s="57"/>
      <c r="D545" s="58"/>
      <c r="E545" s="12">
        <v>0</v>
      </c>
      <c r="F545" s="12">
        <v>0</v>
      </c>
      <c r="G545" s="12">
        <v>0</v>
      </c>
      <c r="H545" s="12">
        <v>0</v>
      </c>
      <c r="I545" s="12">
        <v>0</v>
      </c>
      <c r="J545" s="53">
        <v>0</v>
      </c>
    </row>
    <row r="546" spans="1:13" s="9" customFormat="1" x14ac:dyDescent="0.2">
      <c r="A546" s="10"/>
      <c r="B546" s="15"/>
      <c r="C546" s="103" t="s">
        <v>233</v>
      </c>
      <c r="D546" s="104"/>
      <c r="E546" s="12">
        <v>0</v>
      </c>
      <c r="F546" s="12">
        <v>0</v>
      </c>
      <c r="G546" s="12">
        <v>0</v>
      </c>
      <c r="H546" s="12">
        <v>0</v>
      </c>
      <c r="I546" s="12">
        <v>0</v>
      </c>
      <c r="J546" s="53">
        <v>0</v>
      </c>
    </row>
    <row r="547" spans="1:13" s="9" customFormat="1" x14ac:dyDescent="0.2">
      <c r="A547" s="10"/>
      <c r="B547" s="15"/>
      <c r="C547" s="103" t="s">
        <v>234</v>
      </c>
      <c r="D547" s="104"/>
      <c r="E547" s="12">
        <v>0</v>
      </c>
      <c r="F547" s="12">
        <v>0</v>
      </c>
      <c r="G547" s="12">
        <v>0</v>
      </c>
      <c r="H547" s="12">
        <v>0</v>
      </c>
      <c r="I547" s="12">
        <v>0</v>
      </c>
      <c r="J547" s="53">
        <v>0</v>
      </c>
    </row>
    <row r="548" spans="1:13" s="9" customFormat="1" x14ac:dyDescent="0.2">
      <c r="A548" s="10"/>
      <c r="B548" s="103" t="s">
        <v>235</v>
      </c>
      <c r="C548" s="103"/>
      <c r="D548" s="104"/>
      <c r="E548" s="12">
        <v>0</v>
      </c>
      <c r="F548" s="12">
        <v>0</v>
      </c>
      <c r="G548" s="12">
        <v>0</v>
      </c>
      <c r="H548" s="12">
        <v>0</v>
      </c>
      <c r="I548" s="12">
        <v>0</v>
      </c>
      <c r="J548" s="53">
        <v>0</v>
      </c>
    </row>
    <row r="549" spans="1:13" s="9" customFormat="1" x14ac:dyDescent="0.2">
      <c r="A549" s="10"/>
      <c r="B549" s="15"/>
      <c r="C549" s="103" t="s">
        <v>236</v>
      </c>
      <c r="D549" s="104"/>
      <c r="E549" s="12">
        <v>0</v>
      </c>
      <c r="F549" s="12">
        <v>0</v>
      </c>
      <c r="G549" s="12">
        <v>0</v>
      </c>
      <c r="H549" s="12">
        <v>0</v>
      </c>
      <c r="I549" s="12">
        <v>0</v>
      </c>
      <c r="J549" s="53">
        <v>0</v>
      </c>
    </row>
    <row r="550" spans="1:13" s="9" customFormat="1" x14ac:dyDescent="0.2">
      <c r="A550" s="10"/>
      <c r="B550" s="15"/>
      <c r="C550" s="58" t="s">
        <v>237</v>
      </c>
      <c r="D550" s="16"/>
      <c r="E550" s="12">
        <v>0</v>
      </c>
      <c r="F550" s="12">
        <v>0</v>
      </c>
      <c r="G550" s="12">
        <v>0</v>
      </c>
      <c r="H550" s="12">
        <v>0</v>
      </c>
      <c r="I550" s="12">
        <v>0</v>
      </c>
      <c r="J550" s="53">
        <v>0</v>
      </c>
    </row>
    <row r="551" spans="1:13" s="9" customFormat="1" x14ac:dyDescent="0.2">
      <c r="A551" s="10"/>
      <c r="B551" s="103" t="s">
        <v>238</v>
      </c>
      <c r="C551" s="103"/>
      <c r="D551" s="104"/>
      <c r="E551" s="12">
        <v>0</v>
      </c>
      <c r="F551" s="12">
        <v>0</v>
      </c>
      <c r="G551" s="12">
        <v>0</v>
      </c>
      <c r="H551" s="12">
        <v>0</v>
      </c>
      <c r="I551" s="12">
        <v>0</v>
      </c>
      <c r="J551" s="53">
        <v>0</v>
      </c>
    </row>
    <row r="552" spans="1:13" s="9" customFormat="1" x14ac:dyDescent="0.2">
      <c r="A552" s="10"/>
      <c r="B552" s="15"/>
      <c r="C552" s="58" t="s">
        <v>239</v>
      </c>
      <c r="D552" s="16"/>
      <c r="E552" s="12">
        <v>0</v>
      </c>
      <c r="F552" s="12">
        <v>0</v>
      </c>
      <c r="G552" s="12">
        <v>0</v>
      </c>
      <c r="H552" s="12">
        <v>0</v>
      </c>
      <c r="I552" s="12">
        <v>0</v>
      </c>
      <c r="J552" s="53">
        <v>0</v>
      </c>
    </row>
    <row r="553" spans="1:13" s="9" customFormat="1" x14ac:dyDescent="0.2">
      <c r="A553" s="10"/>
      <c r="B553" s="103" t="s">
        <v>240</v>
      </c>
      <c r="C553" s="103"/>
      <c r="D553" s="104"/>
      <c r="E553" s="12">
        <v>0</v>
      </c>
      <c r="F553" s="12">
        <v>0</v>
      </c>
      <c r="G553" s="12">
        <v>0</v>
      </c>
      <c r="H553" s="12">
        <v>0</v>
      </c>
      <c r="I553" s="12">
        <v>0</v>
      </c>
      <c r="J553" s="53">
        <v>0</v>
      </c>
    </row>
    <row r="554" spans="1:13" s="9" customFormat="1" x14ac:dyDescent="0.2">
      <c r="A554" s="10"/>
      <c r="B554" s="15"/>
      <c r="C554" s="58" t="s">
        <v>241</v>
      </c>
      <c r="D554" s="16"/>
      <c r="E554" s="12">
        <v>0</v>
      </c>
      <c r="F554" s="12">
        <v>0</v>
      </c>
      <c r="G554" s="12">
        <v>0</v>
      </c>
      <c r="H554" s="12">
        <v>0</v>
      </c>
      <c r="I554" s="12">
        <v>0</v>
      </c>
      <c r="J554" s="53">
        <v>0</v>
      </c>
    </row>
    <row r="555" spans="1:13" s="9" customFormat="1" x14ac:dyDescent="0.2">
      <c r="A555" s="10"/>
      <c r="B555" s="103" t="s">
        <v>242</v>
      </c>
      <c r="C555" s="103"/>
      <c r="D555" s="104"/>
      <c r="E555" s="12">
        <v>0</v>
      </c>
      <c r="F555" s="12">
        <v>0</v>
      </c>
      <c r="G555" s="12">
        <v>0</v>
      </c>
      <c r="H555" s="12">
        <v>0</v>
      </c>
      <c r="I555" s="12">
        <v>0</v>
      </c>
      <c r="J555" s="53">
        <v>0</v>
      </c>
    </row>
    <row r="556" spans="1:13" s="9" customFormat="1" x14ac:dyDescent="0.2">
      <c r="A556" s="10"/>
      <c r="B556" s="15"/>
      <c r="C556" s="58" t="s">
        <v>243</v>
      </c>
      <c r="D556" s="16"/>
      <c r="E556" s="12">
        <v>0</v>
      </c>
      <c r="F556" s="12">
        <v>0</v>
      </c>
      <c r="G556" s="12">
        <v>0</v>
      </c>
      <c r="H556" s="12">
        <v>0</v>
      </c>
      <c r="I556" s="12">
        <v>0</v>
      </c>
      <c r="J556" s="53">
        <v>0</v>
      </c>
    </row>
    <row r="557" spans="1:13" x14ac:dyDescent="0.2">
      <c r="A557" s="10"/>
      <c r="B557" s="57" t="s">
        <v>244</v>
      </c>
      <c r="C557" s="57"/>
      <c r="D557" s="58"/>
      <c r="E557" s="12">
        <v>723292</v>
      </c>
      <c r="F557" s="12">
        <v>-723292</v>
      </c>
      <c r="G557" s="12">
        <v>0</v>
      </c>
      <c r="H557" s="12">
        <v>0</v>
      </c>
      <c r="I557" s="12">
        <v>0</v>
      </c>
      <c r="J557" s="53">
        <v>0</v>
      </c>
    </row>
    <row r="558" spans="1:13" x14ac:dyDescent="0.2">
      <c r="A558" s="10"/>
      <c r="B558" s="15"/>
      <c r="C558" s="58" t="s">
        <v>245</v>
      </c>
      <c r="D558" s="16"/>
      <c r="E558" s="12">
        <v>723292</v>
      </c>
      <c r="F558" s="12">
        <v>-723292</v>
      </c>
      <c r="G558" s="12">
        <v>0</v>
      </c>
      <c r="H558" s="12">
        <v>0</v>
      </c>
      <c r="I558" s="12">
        <v>0</v>
      </c>
      <c r="J558" s="53">
        <v>0</v>
      </c>
      <c r="L558" s="88"/>
      <c r="M558" s="88"/>
    </row>
    <row r="559" spans="1:13" ht="13.5" thickBot="1" x14ac:dyDescent="0.25">
      <c r="A559" s="5"/>
      <c r="B559" s="17"/>
      <c r="C559" s="17"/>
      <c r="D559" s="27" t="s">
        <v>279</v>
      </c>
      <c r="E559" s="8">
        <v>723292</v>
      </c>
      <c r="F559" s="8">
        <v>-723292</v>
      </c>
      <c r="G559" s="8">
        <v>0</v>
      </c>
      <c r="H559" s="8">
        <v>0</v>
      </c>
      <c r="I559" s="8">
        <v>0</v>
      </c>
      <c r="J559" s="53">
        <v>0</v>
      </c>
    </row>
    <row r="560" spans="1:13" ht="13.5" thickBot="1" x14ac:dyDescent="0.25">
      <c r="A560" s="107" t="s">
        <v>637</v>
      </c>
      <c r="B560" s="107"/>
      <c r="C560" s="107"/>
      <c r="D560" s="108"/>
      <c r="E560" s="41">
        <v>146951034.66000003</v>
      </c>
      <c r="F560" s="41">
        <v>27148171.550000008</v>
      </c>
      <c r="G560" s="41">
        <v>174099206.21000004</v>
      </c>
      <c r="H560" s="41">
        <v>87094839.23999998</v>
      </c>
      <c r="I560" s="41">
        <v>87094839.23999998</v>
      </c>
      <c r="J560" s="41">
        <v>87004366.970000029</v>
      </c>
    </row>
    <row r="561" spans="1:12" x14ac:dyDescent="0.2">
      <c r="A561" s="28"/>
      <c r="B561" s="28"/>
      <c r="C561" s="28"/>
      <c r="D561" s="28"/>
      <c r="E561" s="29"/>
      <c r="F561" s="29"/>
      <c r="G561" s="29"/>
      <c r="H561" s="29"/>
      <c r="I561" s="29"/>
      <c r="J561" s="31"/>
      <c r="L561" s="88"/>
    </row>
    <row r="562" spans="1:12" x14ac:dyDescent="0.2">
      <c r="A562" s="28"/>
      <c r="B562" s="28"/>
      <c r="C562" s="28"/>
      <c r="D562" s="28"/>
      <c r="E562" s="29"/>
      <c r="F562" s="30"/>
      <c r="G562" s="31"/>
      <c r="H562" s="30"/>
      <c r="I562" s="31"/>
      <c r="J562" s="31"/>
      <c r="L562" s="88"/>
    </row>
    <row r="563" spans="1:12" x14ac:dyDescent="0.2">
      <c r="A563" s="28"/>
      <c r="B563" s="28"/>
      <c r="C563" s="28"/>
      <c r="D563" s="28"/>
      <c r="E563" s="29"/>
      <c r="F563" s="30"/>
      <c r="G563" s="31"/>
      <c r="H563" s="31"/>
      <c r="I563" s="31"/>
      <c r="J563" s="31"/>
      <c r="L563" s="88"/>
    </row>
    <row r="564" spans="1:12" x14ac:dyDescent="0.2">
      <c r="A564" s="28"/>
      <c r="B564" s="28"/>
      <c r="C564" s="28"/>
      <c r="D564" s="28"/>
      <c r="E564" s="29"/>
      <c r="F564" s="30"/>
      <c r="G564" s="30"/>
      <c r="H564" s="30"/>
      <c r="I564" s="30"/>
      <c r="J564" s="30"/>
    </row>
    <row r="565" spans="1:12" x14ac:dyDescent="0.2">
      <c r="A565" s="28"/>
      <c r="B565" s="28"/>
      <c r="C565" s="28"/>
      <c r="D565" s="28"/>
      <c r="E565" s="29"/>
      <c r="F565" s="30"/>
      <c r="G565" s="30"/>
      <c r="H565" s="30"/>
      <c r="I565" s="30"/>
      <c r="J565" s="30"/>
    </row>
    <row r="566" spans="1:12" x14ac:dyDescent="0.2">
      <c r="A566" s="28"/>
      <c r="B566" s="28"/>
      <c r="C566" s="28"/>
      <c r="D566" s="28"/>
      <c r="E566" s="29"/>
      <c r="F566" s="30"/>
      <c r="G566" s="30"/>
      <c r="H566" s="30"/>
      <c r="I566" s="30"/>
      <c r="J566" s="30"/>
    </row>
    <row r="567" spans="1:12" x14ac:dyDescent="0.2">
      <c r="A567" s="28"/>
      <c r="B567" s="28"/>
      <c r="C567" s="28"/>
      <c r="D567" s="28"/>
      <c r="E567" s="28"/>
      <c r="F567" s="28"/>
      <c r="G567" s="28"/>
      <c r="H567" s="28"/>
      <c r="I567" s="28"/>
      <c r="J567" s="28"/>
    </row>
    <row r="568" spans="1:12" x14ac:dyDescent="0.2">
      <c r="A568" s="28"/>
      <c r="B568" s="28"/>
      <c r="C568" s="28"/>
      <c r="D568" s="28"/>
      <c r="E568" s="28"/>
      <c r="F568" s="28"/>
      <c r="G568" s="28"/>
      <c r="H568" s="28"/>
      <c r="I568" s="28"/>
      <c r="J568" s="28"/>
    </row>
    <row r="569" spans="1:12" x14ac:dyDescent="0.2">
      <c r="A569" s="28"/>
      <c r="B569" s="28"/>
      <c r="C569" s="28"/>
      <c r="D569" s="28"/>
      <c r="E569" s="28"/>
      <c r="F569" s="28"/>
      <c r="G569" s="28"/>
      <c r="H569" s="28"/>
      <c r="I569" s="28"/>
      <c r="J569" s="28"/>
    </row>
    <row r="570" spans="1:12" x14ac:dyDescent="0.2">
      <c r="A570" s="28"/>
      <c r="B570" s="28"/>
      <c r="C570" s="28"/>
      <c r="D570" s="28"/>
      <c r="E570" s="28"/>
      <c r="F570" s="28"/>
      <c r="G570" s="28"/>
      <c r="H570" s="28"/>
      <c r="I570" s="28"/>
      <c r="J570" s="28"/>
    </row>
    <row r="571" spans="1:12" x14ac:dyDescent="0.2">
      <c r="A571" s="28"/>
      <c r="B571" s="28"/>
      <c r="C571" s="28"/>
      <c r="D571" s="28"/>
      <c r="E571" s="28"/>
      <c r="F571" s="28"/>
      <c r="G571" s="28"/>
      <c r="H571" s="28"/>
      <c r="I571" s="28"/>
      <c r="J571" s="28"/>
    </row>
    <row r="572" spans="1:12" x14ac:dyDescent="0.2">
      <c r="A572" s="28"/>
      <c r="B572" s="28"/>
      <c r="C572" s="28"/>
      <c r="D572" s="28"/>
      <c r="E572" s="31"/>
      <c r="F572" s="31"/>
      <c r="G572" s="31"/>
      <c r="H572" s="31"/>
      <c r="I572" s="31"/>
      <c r="J572" s="31"/>
    </row>
    <row r="573" spans="1:12" x14ac:dyDescent="0.2">
      <c r="A573" s="28"/>
      <c r="B573" s="28"/>
      <c r="C573" s="28"/>
      <c r="D573" s="28"/>
      <c r="E573" s="31"/>
      <c r="F573" s="31"/>
      <c r="G573" s="31"/>
      <c r="H573" s="31"/>
      <c r="I573" s="31"/>
      <c r="J573" s="31"/>
    </row>
    <row r="574" spans="1:12" x14ac:dyDescent="0.2">
      <c r="A574" s="28"/>
      <c r="B574" s="28"/>
      <c r="C574" s="32"/>
      <c r="D574" s="28"/>
      <c r="E574" s="31"/>
      <c r="F574" s="31"/>
      <c r="G574" s="31"/>
      <c r="H574" s="31"/>
      <c r="I574" s="31"/>
      <c r="J574" s="31"/>
    </row>
    <row r="575" spans="1:12" x14ac:dyDescent="0.2">
      <c r="A575" s="32"/>
      <c r="B575" s="32"/>
      <c r="C575" s="32"/>
      <c r="E575" s="100"/>
      <c r="F575" s="100"/>
      <c r="G575" s="100"/>
      <c r="H575" s="100"/>
      <c r="I575" s="100"/>
      <c r="J575" s="100"/>
      <c r="K575" s="100"/>
    </row>
    <row r="576" spans="1:12" x14ac:dyDescent="0.2">
      <c r="A576" s="32"/>
      <c r="B576" s="32"/>
      <c r="C576" s="32"/>
      <c r="D576" s="32"/>
      <c r="E576" s="100"/>
      <c r="F576" s="100"/>
      <c r="G576" s="100"/>
      <c r="H576" s="100"/>
      <c r="I576" s="100"/>
      <c r="J576" s="100"/>
    </row>
    <row r="578" spans="5:11" x14ac:dyDescent="0.2">
      <c r="E578" s="101"/>
      <c r="F578" s="101"/>
      <c r="G578" s="101"/>
      <c r="H578" s="101"/>
      <c r="I578" s="101"/>
      <c r="J578" s="101"/>
    </row>
    <row r="579" spans="5:11" x14ac:dyDescent="0.2">
      <c r="E579" s="101"/>
      <c r="F579" s="101"/>
      <c r="G579" s="101"/>
      <c r="H579" s="101"/>
      <c r="I579" s="101"/>
      <c r="J579" s="101"/>
    </row>
    <row r="580" spans="5:11" x14ac:dyDescent="0.2">
      <c r="E580" s="101"/>
      <c r="F580" s="101"/>
      <c r="G580" s="101"/>
      <c r="H580" s="101"/>
      <c r="I580" s="101"/>
      <c r="J580" s="101"/>
      <c r="K580" s="101"/>
    </row>
    <row r="582" spans="5:11" x14ac:dyDescent="0.2">
      <c r="E582" s="101"/>
      <c r="F582" s="101"/>
      <c r="G582" s="101"/>
      <c r="H582" s="101"/>
      <c r="I582" s="101"/>
      <c r="J582" s="101"/>
    </row>
    <row r="583" spans="5:11" x14ac:dyDescent="0.2">
      <c r="E583" s="101"/>
      <c r="F583" s="101"/>
      <c r="G583" s="101"/>
      <c r="H583" s="101"/>
      <c r="I583" s="101"/>
      <c r="J583" s="101"/>
    </row>
    <row r="584" spans="5:11" x14ac:dyDescent="0.2">
      <c r="E584" s="101"/>
      <c r="F584" s="101"/>
      <c r="G584" s="101"/>
      <c r="H584" s="101"/>
      <c r="I584" s="101"/>
      <c r="J584" s="101"/>
    </row>
    <row r="586" spans="5:11" x14ac:dyDescent="0.2">
      <c r="E586" s="101"/>
      <c r="F586" s="101"/>
      <c r="G586" s="101"/>
      <c r="H586" s="101"/>
      <c r="I586" s="101"/>
      <c r="J586" s="101"/>
      <c r="K586" s="101"/>
    </row>
    <row r="587" spans="5:11" x14ac:dyDescent="0.2">
      <c r="E587" s="101"/>
      <c r="F587" s="101"/>
      <c r="G587" s="101"/>
      <c r="H587" s="101"/>
      <c r="I587" s="101"/>
      <c r="J587" s="101"/>
    </row>
    <row r="588" spans="5:11" x14ac:dyDescent="0.2">
      <c r="E588" s="101"/>
      <c r="F588" s="101"/>
      <c r="G588" s="101"/>
      <c r="H588" s="101"/>
      <c r="I588" s="101"/>
      <c r="J588" s="101"/>
    </row>
    <row r="590" spans="5:11" x14ac:dyDescent="0.2">
      <c r="E590" s="101"/>
      <c r="F590" s="101"/>
      <c r="G590" s="101"/>
      <c r="H590" s="101"/>
      <c r="I590" s="101"/>
      <c r="J590" s="101"/>
    </row>
    <row r="591" spans="5:11" x14ac:dyDescent="0.2">
      <c r="E591" s="101"/>
      <c r="F591" s="101"/>
      <c r="G591" s="101"/>
      <c r="H591" s="101"/>
      <c r="I591" s="101"/>
      <c r="J591" s="101"/>
    </row>
    <row r="592" spans="5:11" x14ac:dyDescent="0.2">
      <c r="E592" s="101"/>
      <c r="F592" s="101"/>
      <c r="G592" s="101"/>
      <c r="H592" s="101"/>
      <c r="I592" s="101"/>
      <c r="J592" s="101"/>
    </row>
    <row r="594" spans="5:10" x14ac:dyDescent="0.2">
      <c r="E594" s="101"/>
      <c r="F594" s="101"/>
      <c r="G594" s="101"/>
      <c r="H594" s="101"/>
      <c r="I594" s="101"/>
      <c r="J594" s="101"/>
    </row>
    <row r="595" spans="5:10" x14ac:dyDescent="0.2">
      <c r="E595" s="101"/>
      <c r="F595" s="101"/>
      <c r="G595" s="101"/>
      <c r="H595" s="101"/>
      <c r="I595" s="101"/>
      <c r="J595" s="101"/>
    </row>
    <row r="596" spans="5:10" x14ac:dyDescent="0.2">
      <c r="E596" s="101"/>
      <c r="F596" s="101"/>
      <c r="G596" s="101"/>
      <c r="H596" s="101"/>
      <c r="I596" s="101"/>
      <c r="J596" s="101"/>
    </row>
    <row r="598" spans="5:10" x14ac:dyDescent="0.2">
      <c r="E598" s="101"/>
      <c r="F598" s="101"/>
      <c r="G598" s="101"/>
      <c r="H598" s="101"/>
      <c r="I598" s="101"/>
      <c r="J598" s="101"/>
    </row>
    <row r="599" spans="5:10" x14ac:dyDescent="0.2">
      <c r="E599" s="101"/>
      <c r="F599" s="101"/>
      <c r="G599" s="101"/>
      <c r="H599" s="101"/>
      <c r="I599" s="101"/>
      <c r="J599" s="101"/>
    </row>
    <row r="601" spans="5:10" x14ac:dyDescent="0.2">
      <c r="E601" s="101"/>
      <c r="F601" s="101"/>
      <c r="G601" s="101"/>
      <c r="H601" s="101"/>
      <c r="I601" s="101"/>
      <c r="J601" s="101"/>
    </row>
    <row r="602" spans="5:10" x14ac:dyDescent="0.2">
      <c r="E602" s="101"/>
      <c r="F602" s="101"/>
      <c r="G602" s="101"/>
      <c r="H602" s="101"/>
      <c r="I602" s="101"/>
      <c r="J602" s="101"/>
    </row>
    <row r="603" spans="5:10" x14ac:dyDescent="0.2">
      <c r="E603" s="101"/>
      <c r="F603" s="101"/>
      <c r="G603" s="101"/>
      <c r="H603" s="101"/>
      <c r="I603" s="101"/>
      <c r="J603" s="101"/>
    </row>
  </sheetData>
  <mergeCells count="65">
    <mergeCell ref="A8:A10"/>
    <mergeCell ref="J8:J9"/>
    <mergeCell ref="E8:I8"/>
    <mergeCell ref="D8:D10"/>
    <mergeCell ref="C8:C10"/>
    <mergeCell ref="B8:B10"/>
    <mergeCell ref="A2:J2"/>
    <mergeCell ref="A3:J3"/>
    <mergeCell ref="A6:J6"/>
    <mergeCell ref="A4:J4"/>
    <mergeCell ref="A7:J7"/>
    <mergeCell ref="A5:J5"/>
    <mergeCell ref="B47:D47"/>
    <mergeCell ref="B50:D50"/>
    <mergeCell ref="C48:D48"/>
    <mergeCell ref="B108:D108"/>
    <mergeCell ref="B112:D112"/>
    <mergeCell ref="A11:D11"/>
    <mergeCell ref="B12:D12"/>
    <mergeCell ref="B16:D16"/>
    <mergeCell ref="B21:D21"/>
    <mergeCell ref="B32:D32"/>
    <mergeCell ref="B542:D542"/>
    <mergeCell ref="B161:D161"/>
    <mergeCell ref="C63:D63"/>
    <mergeCell ref="C70:D70"/>
    <mergeCell ref="A53:D53"/>
    <mergeCell ref="B123:D123"/>
    <mergeCell ref="A146:D146"/>
    <mergeCell ref="B270:D270"/>
    <mergeCell ref="B275:D275"/>
    <mergeCell ref="B291:D291"/>
    <mergeCell ref="B294:D294"/>
    <mergeCell ref="A539:D539"/>
    <mergeCell ref="C190:D190"/>
    <mergeCell ref="C197:D197"/>
    <mergeCell ref="C257:D257"/>
    <mergeCell ref="C359:D359"/>
    <mergeCell ref="A544:D544"/>
    <mergeCell ref="A560:D560"/>
    <mergeCell ref="B548:D548"/>
    <mergeCell ref="B551:D551"/>
    <mergeCell ref="B553:D553"/>
    <mergeCell ref="B555:D555"/>
    <mergeCell ref="C546:D546"/>
    <mergeCell ref="C547:D547"/>
    <mergeCell ref="C549:D549"/>
    <mergeCell ref="C541:D541"/>
    <mergeCell ref="B535:D535"/>
    <mergeCell ref="B329:D329"/>
    <mergeCell ref="B525:D525"/>
    <mergeCell ref="B372:D372"/>
    <mergeCell ref="C524:D524"/>
    <mergeCell ref="A269:D269"/>
    <mergeCell ref="B174:D174"/>
    <mergeCell ref="B54:D54"/>
    <mergeCell ref="B71:D71"/>
    <mergeCell ref="B82:D82"/>
    <mergeCell ref="C175:D175"/>
    <mergeCell ref="B147:D147"/>
    <mergeCell ref="B204:D204"/>
    <mergeCell ref="B218:D218"/>
    <mergeCell ref="B225:D225"/>
    <mergeCell ref="B234:D234"/>
    <mergeCell ref="B241:D241"/>
  </mergeCells>
  <phoneticPr fontId="18" type="noConversion"/>
  <conditionalFormatting sqref="D387">
    <cfRule type="duplicateValues" dxfId="5" priority="21"/>
  </conditionalFormatting>
  <pageMargins left="0.39370078740157483" right="0.39370078740157483" top="0.39370078740157483" bottom="0.51181102362204722" header="0.31496062992125984" footer="0.31496062992125984"/>
  <pageSetup scale="86" fitToHeight="0" orientation="landscape" r:id="rId1"/>
  <headerFooter>
    <oddFooter>&amp;RPág. &amp;P de &amp;N</oddFooter>
  </headerFooter>
  <rowBreaks count="2" manualBreakCount="2">
    <brk id="478" max="9" man="1"/>
    <brk id="538"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597"/>
  <sheetViews>
    <sheetView zoomScaleNormal="100" zoomScaleSheetLayoutView="90" workbookViewId="0">
      <pane xSplit="4" ySplit="10" topLeftCell="E260" activePane="bottomRight" state="frozen"/>
      <selection activeCell="A11" sqref="A11:J560"/>
      <selection pane="topRight" activeCell="A11" sqref="A11:J560"/>
      <selection pane="bottomLeft" activeCell="A11" sqref="A11:J560"/>
      <selection pane="bottomRight" activeCell="A11" sqref="A11:J560"/>
    </sheetView>
  </sheetViews>
  <sheetFormatPr baseColWidth="10" defaultRowHeight="12.75" x14ac:dyDescent="0.2"/>
  <cols>
    <col min="1" max="1" width="3.5703125" style="33" customWidth="1"/>
    <col min="2" max="2" width="3" style="33" customWidth="1"/>
    <col min="3" max="3" width="5.140625" style="33" customWidth="1"/>
    <col min="4" max="4" width="46.140625" style="33" customWidth="1"/>
    <col min="5" max="5" width="15" style="33" customWidth="1"/>
    <col min="6" max="6" width="14" style="33" customWidth="1"/>
    <col min="7" max="10" width="15.7109375" style="33" customWidth="1"/>
    <col min="11" max="11" width="12.42578125" style="1" bestFit="1" customWidth="1"/>
    <col min="12" max="257" width="11.42578125" style="1"/>
    <col min="258" max="258" width="12.140625" style="1" customWidth="1"/>
    <col min="259" max="259" width="33.140625" style="1" customWidth="1"/>
    <col min="260" max="260" width="13.7109375" style="1" customWidth="1"/>
    <col min="261" max="261" width="14.42578125" style="1" customWidth="1"/>
    <col min="262" max="262" width="14.140625" style="1" customWidth="1"/>
    <col min="263" max="263" width="14.28515625" style="1" customWidth="1"/>
    <col min="264" max="264" width="14.5703125" style="1" customWidth="1"/>
    <col min="265" max="265" width="14.28515625" style="1" customWidth="1"/>
    <col min="266" max="266" width="31.5703125" style="1" customWidth="1"/>
    <col min="267" max="513" width="11.42578125" style="1"/>
    <col min="514" max="514" width="12.140625" style="1" customWidth="1"/>
    <col min="515" max="515" width="33.140625" style="1" customWidth="1"/>
    <col min="516" max="516" width="13.7109375" style="1" customWidth="1"/>
    <col min="517" max="517" width="14.42578125" style="1" customWidth="1"/>
    <col min="518" max="518" width="14.140625" style="1" customWidth="1"/>
    <col min="519" max="519" width="14.28515625" style="1" customWidth="1"/>
    <col min="520" max="520" width="14.5703125" style="1" customWidth="1"/>
    <col min="521" max="521" width="14.28515625" style="1" customWidth="1"/>
    <col min="522" max="522" width="31.5703125" style="1" customWidth="1"/>
    <col min="523" max="769" width="11.42578125" style="1"/>
    <col min="770" max="770" width="12.140625" style="1" customWidth="1"/>
    <col min="771" max="771" width="33.140625" style="1" customWidth="1"/>
    <col min="772" max="772" width="13.7109375" style="1" customWidth="1"/>
    <col min="773" max="773" width="14.42578125" style="1" customWidth="1"/>
    <col min="774" max="774" width="14.140625" style="1" customWidth="1"/>
    <col min="775" max="775" width="14.28515625" style="1" customWidth="1"/>
    <col min="776" max="776" width="14.5703125" style="1" customWidth="1"/>
    <col min="777" max="777" width="14.28515625" style="1" customWidth="1"/>
    <col min="778" max="778" width="31.5703125" style="1" customWidth="1"/>
    <col min="779" max="1025" width="11.42578125" style="1"/>
    <col min="1026" max="1026" width="12.140625" style="1" customWidth="1"/>
    <col min="1027" max="1027" width="33.140625" style="1" customWidth="1"/>
    <col min="1028" max="1028" width="13.7109375" style="1" customWidth="1"/>
    <col min="1029" max="1029" width="14.42578125" style="1" customWidth="1"/>
    <col min="1030" max="1030" width="14.140625" style="1" customWidth="1"/>
    <col min="1031" max="1031" width="14.28515625" style="1" customWidth="1"/>
    <col min="1032" max="1032" width="14.5703125" style="1" customWidth="1"/>
    <col min="1033" max="1033" width="14.28515625" style="1" customWidth="1"/>
    <col min="1034" max="1034" width="31.5703125" style="1" customWidth="1"/>
    <col min="1035" max="1281" width="11.42578125" style="1"/>
    <col min="1282" max="1282" width="12.140625" style="1" customWidth="1"/>
    <col min="1283" max="1283" width="33.140625" style="1" customWidth="1"/>
    <col min="1284" max="1284" width="13.7109375" style="1" customWidth="1"/>
    <col min="1285" max="1285" width="14.42578125" style="1" customWidth="1"/>
    <col min="1286" max="1286" width="14.140625" style="1" customWidth="1"/>
    <col min="1287" max="1287" width="14.28515625" style="1" customWidth="1"/>
    <col min="1288" max="1288" width="14.5703125" style="1" customWidth="1"/>
    <col min="1289" max="1289" width="14.28515625" style="1" customWidth="1"/>
    <col min="1290" max="1290" width="31.5703125" style="1" customWidth="1"/>
    <col min="1291" max="1537" width="11.42578125" style="1"/>
    <col min="1538" max="1538" width="12.140625" style="1" customWidth="1"/>
    <col min="1539" max="1539" width="33.140625" style="1" customWidth="1"/>
    <col min="1540" max="1540" width="13.7109375" style="1" customWidth="1"/>
    <col min="1541" max="1541" width="14.42578125" style="1" customWidth="1"/>
    <col min="1542" max="1542" width="14.140625" style="1" customWidth="1"/>
    <col min="1543" max="1543" width="14.28515625" style="1" customWidth="1"/>
    <col min="1544" max="1544" width="14.5703125" style="1" customWidth="1"/>
    <col min="1545" max="1545" width="14.28515625" style="1" customWidth="1"/>
    <col min="1546" max="1546" width="31.5703125" style="1" customWidth="1"/>
    <col min="1547" max="1793" width="11.42578125" style="1"/>
    <col min="1794" max="1794" width="12.140625" style="1" customWidth="1"/>
    <col min="1795" max="1795" width="33.140625" style="1" customWidth="1"/>
    <col min="1796" max="1796" width="13.7109375" style="1" customWidth="1"/>
    <col min="1797" max="1797" width="14.42578125" style="1" customWidth="1"/>
    <col min="1798" max="1798" width="14.140625" style="1" customWidth="1"/>
    <col min="1799" max="1799" width="14.28515625" style="1" customWidth="1"/>
    <col min="1800" max="1800" width="14.5703125" style="1" customWidth="1"/>
    <col min="1801" max="1801" width="14.28515625" style="1" customWidth="1"/>
    <col min="1802" max="1802" width="31.5703125" style="1" customWidth="1"/>
    <col min="1803" max="2049" width="11.42578125" style="1"/>
    <col min="2050" max="2050" width="12.140625" style="1" customWidth="1"/>
    <col min="2051" max="2051" width="33.140625" style="1" customWidth="1"/>
    <col min="2052" max="2052" width="13.7109375" style="1" customWidth="1"/>
    <col min="2053" max="2053" width="14.42578125" style="1" customWidth="1"/>
    <col min="2054" max="2054" width="14.140625" style="1" customWidth="1"/>
    <col min="2055" max="2055" width="14.28515625" style="1" customWidth="1"/>
    <col min="2056" max="2056" width="14.5703125" style="1" customWidth="1"/>
    <col min="2057" max="2057" width="14.28515625" style="1" customWidth="1"/>
    <col min="2058" max="2058" width="31.5703125" style="1" customWidth="1"/>
    <col min="2059" max="2305" width="11.42578125" style="1"/>
    <col min="2306" max="2306" width="12.140625" style="1" customWidth="1"/>
    <col min="2307" max="2307" width="33.140625" style="1" customWidth="1"/>
    <col min="2308" max="2308" width="13.7109375" style="1" customWidth="1"/>
    <col min="2309" max="2309" width="14.42578125" style="1" customWidth="1"/>
    <col min="2310" max="2310" width="14.140625" style="1" customWidth="1"/>
    <col min="2311" max="2311" width="14.28515625" style="1" customWidth="1"/>
    <col min="2312" max="2312" width="14.5703125" style="1" customWidth="1"/>
    <col min="2313" max="2313" width="14.28515625" style="1" customWidth="1"/>
    <col min="2314" max="2314" width="31.5703125" style="1" customWidth="1"/>
    <col min="2315" max="2561" width="11.42578125" style="1"/>
    <col min="2562" max="2562" width="12.140625" style="1" customWidth="1"/>
    <col min="2563" max="2563" width="33.140625" style="1" customWidth="1"/>
    <col min="2564" max="2564" width="13.7109375" style="1" customWidth="1"/>
    <col min="2565" max="2565" width="14.42578125" style="1" customWidth="1"/>
    <col min="2566" max="2566" width="14.140625" style="1" customWidth="1"/>
    <col min="2567" max="2567" width="14.28515625" style="1" customWidth="1"/>
    <col min="2568" max="2568" width="14.5703125" style="1" customWidth="1"/>
    <col min="2569" max="2569" width="14.28515625" style="1" customWidth="1"/>
    <col min="2570" max="2570" width="31.5703125" style="1" customWidth="1"/>
    <col min="2571" max="2817" width="11.42578125" style="1"/>
    <col min="2818" max="2818" width="12.140625" style="1" customWidth="1"/>
    <col min="2819" max="2819" width="33.140625" style="1" customWidth="1"/>
    <col min="2820" max="2820" width="13.7109375" style="1" customWidth="1"/>
    <col min="2821" max="2821" width="14.42578125" style="1" customWidth="1"/>
    <col min="2822" max="2822" width="14.140625" style="1" customWidth="1"/>
    <col min="2823" max="2823" width="14.28515625" style="1" customWidth="1"/>
    <col min="2824" max="2824" width="14.5703125" style="1" customWidth="1"/>
    <col min="2825" max="2825" width="14.28515625" style="1" customWidth="1"/>
    <col min="2826" max="2826" width="31.5703125" style="1" customWidth="1"/>
    <col min="2827" max="3073" width="11.42578125" style="1"/>
    <col min="3074" max="3074" width="12.140625" style="1" customWidth="1"/>
    <col min="3075" max="3075" width="33.140625" style="1" customWidth="1"/>
    <col min="3076" max="3076" width="13.7109375" style="1" customWidth="1"/>
    <col min="3077" max="3077" width="14.42578125" style="1" customWidth="1"/>
    <col min="3078" max="3078" width="14.140625" style="1" customWidth="1"/>
    <col min="3079" max="3079" width="14.28515625" style="1" customWidth="1"/>
    <col min="3080" max="3080" width="14.5703125" style="1" customWidth="1"/>
    <col min="3081" max="3081" width="14.28515625" style="1" customWidth="1"/>
    <col min="3082" max="3082" width="31.5703125" style="1" customWidth="1"/>
    <col min="3083" max="3329" width="11.42578125" style="1"/>
    <col min="3330" max="3330" width="12.140625" style="1" customWidth="1"/>
    <col min="3331" max="3331" width="33.140625" style="1" customWidth="1"/>
    <col min="3332" max="3332" width="13.7109375" style="1" customWidth="1"/>
    <col min="3333" max="3333" width="14.42578125" style="1" customWidth="1"/>
    <col min="3334" max="3334" width="14.140625" style="1" customWidth="1"/>
    <col min="3335" max="3335" width="14.28515625" style="1" customWidth="1"/>
    <col min="3336" max="3336" width="14.5703125" style="1" customWidth="1"/>
    <col min="3337" max="3337" width="14.28515625" style="1" customWidth="1"/>
    <col min="3338" max="3338" width="31.5703125" style="1" customWidth="1"/>
    <col min="3339" max="3585" width="11.42578125" style="1"/>
    <col min="3586" max="3586" width="12.140625" style="1" customWidth="1"/>
    <col min="3587" max="3587" width="33.140625" style="1" customWidth="1"/>
    <col min="3588" max="3588" width="13.7109375" style="1" customWidth="1"/>
    <col min="3589" max="3589" width="14.42578125" style="1" customWidth="1"/>
    <col min="3590" max="3590" width="14.140625" style="1" customWidth="1"/>
    <col min="3591" max="3591" width="14.28515625" style="1" customWidth="1"/>
    <col min="3592" max="3592" width="14.5703125" style="1" customWidth="1"/>
    <col min="3593" max="3593" width="14.28515625" style="1" customWidth="1"/>
    <col min="3594" max="3594" width="31.5703125" style="1" customWidth="1"/>
    <col min="3595" max="3841" width="11.42578125" style="1"/>
    <col min="3842" max="3842" width="12.140625" style="1" customWidth="1"/>
    <col min="3843" max="3843" width="33.140625" style="1" customWidth="1"/>
    <col min="3844" max="3844" width="13.7109375" style="1" customWidth="1"/>
    <col min="3845" max="3845" width="14.42578125" style="1" customWidth="1"/>
    <col min="3846" max="3846" width="14.140625" style="1" customWidth="1"/>
    <col min="3847" max="3847" width="14.28515625" style="1" customWidth="1"/>
    <col min="3848" max="3848" width="14.5703125" style="1" customWidth="1"/>
    <col min="3849" max="3849" width="14.28515625" style="1" customWidth="1"/>
    <col min="3850" max="3850" width="31.5703125" style="1" customWidth="1"/>
    <col min="3851" max="4097" width="11.42578125" style="1"/>
    <col min="4098" max="4098" width="12.140625" style="1" customWidth="1"/>
    <col min="4099" max="4099" width="33.140625" style="1" customWidth="1"/>
    <col min="4100" max="4100" width="13.7109375" style="1" customWidth="1"/>
    <col min="4101" max="4101" width="14.42578125" style="1" customWidth="1"/>
    <col min="4102" max="4102" width="14.140625" style="1" customWidth="1"/>
    <col min="4103" max="4103" width="14.28515625" style="1" customWidth="1"/>
    <col min="4104" max="4104" width="14.5703125" style="1" customWidth="1"/>
    <col min="4105" max="4105" width="14.28515625" style="1" customWidth="1"/>
    <col min="4106" max="4106" width="31.5703125" style="1" customWidth="1"/>
    <col min="4107" max="4353" width="11.42578125" style="1"/>
    <col min="4354" max="4354" width="12.140625" style="1" customWidth="1"/>
    <col min="4355" max="4355" width="33.140625" style="1" customWidth="1"/>
    <col min="4356" max="4356" width="13.7109375" style="1" customWidth="1"/>
    <col min="4357" max="4357" width="14.42578125" style="1" customWidth="1"/>
    <col min="4358" max="4358" width="14.140625" style="1" customWidth="1"/>
    <col min="4359" max="4359" width="14.28515625" style="1" customWidth="1"/>
    <col min="4360" max="4360" width="14.5703125" style="1" customWidth="1"/>
    <col min="4361" max="4361" width="14.28515625" style="1" customWidth="1"/>
    <col min="4362" max="4362" width="31.5703125" style="1" customWidth="1"/>
    <col min="4363" max="4609" width="11.42578125" style="1"/>
    <col min="4610" max="4610" width="12.140625" style="1" customWidth="1"/>
    <col min="4611" max="4611" width="33.140625" style="1" customWidth="1"/>
    <col min="4612" max="4612" width="13.7109375" style="1" customWidth="1"/>
    <col min="4613" max="4613" width="14.42578125" style="1" customWidth="1"/>
    <col min="4614" max="4614" width="14.140625" style="1" customWidth="1"/>
    <col min="4615" max="4615" width="14.28515625" style="1" customWidth="1"/>
    <col min="4616" max="4616" width="14.5703125" style="1" customWidth="1"/>
    <col min="4617" max="4617" width="14.28515625" style="1" customWidth="1"/>
    <col min="4618" max="4618" width="31.5703125" style="1" customWidth="1"/>
    <col min="4619" max="4865" width="11.42578125" style="1"/>
    <col min="4866" max="4866" width="12.140625" style="1" customWidth="1"/>
    <col min="4867" max="4867" width="33.140625" style="1" customWidth="1"/>
    <col min="4868" max="4868" width="13.7109375" style="1" customWidth="1"/>
    <col min="4869" max="4869" width="14.42578125" style="1" customWidth="1"/>
    <col min="4870" max="4870" width="14.140625" style="1" customWidth="1"/>
    <col min="4871" max="4871" width="14.28515625" style="1" customWidth="1"/>
    <col min="4872" max="4872" width="14.5703125" style="1" customWidth="1"/>
    <col min="4873" max="4873" width="14.28515625" style="1" customWidth="1"/>
    <col min="4874" max="4874" width="31.5703125" style="1" customWidth="1"/>
    <col min="4875" max="5121" width="11.42578125" style="1"/>
    <col min="5122" max="5122" width="12.140625" style="1" customWidth="1"/>
    <col min="5123" max="5123" width="33.140625" style="1" customWidth="1"/>
    <col min="5124" max="5124" width="13.7109375" style="1" customWidth="1"/>
    <col min="5125" max="5125" width="14.42578125" style="1" customWidth="1"/>
    <col min="5126" max="5126" width="14.140625" style="1" customWidth="1"/>
    <col min="5127" max="5127" width="14.28515625" style="1" customWidth="1"/>
    <col min="5128" max="5128" width="14.5703125" style="1" customWidth="1"/>
    <col min="5129" max="5129" width="14.28515625" style="1" customWidth="1"/>
    <col min="5130" max="5130" width="31.5703125" style="1" customWidth="1"/>
    <col min="5131" max="5377" width="11.42578125" style="1"/>
    <col min="5378" max="5378" width="12.140625" style="1" customWidth="1"/>
    <col min="5379" max="5379" width="33.140625" style="1" customWidth="1"/>
    <col min="5380" max="5380" width="13.7109375" style="1" customWidth="1"/>
    <col min="5381" max="5381" width="14.42578125" style="1" customWidth="1"/>
    <col min="5382" max="5382" width="14.140625" style="1" customWidth="1"/>
    <col min="5383" max="5383" width="14.28515625" style="1" customWidth="1"/>
    <col min="5384" max="5384" width="14.5703125" style="1" customWidth="1"/>
    <col min="5385" max="5385" width="14.28515625" style="1" customWidth="1"/>
    <col min="5386" max="5386" width="31.5703125" style="1" customWidth="1"/>
    <col min="5387" max="5633" width="11.42578125" style="1"/>
    <col min="5634" max="5634" width="12.140625" style="1" customWidth="1"/>
    <col min="5635" max="5635" width="33.140625" style="1" customWidth="1"/>
    <col min="5636" max="5636" width="13.7109375" style="1" customWidth="1"/>
    <col min="5637" max="5637" width="14.42578125" style="1" customWidth="1"/>
    <col min="5638" max="5638" width="14.140625" style="1" customWidth="1"/>
    <col min="5639" max="5639" width="14.28515625" style="1" customWidth="1"/>
    <col min="5640" max="5640" width="14.5703125" style="1" customWidth="1"/>
    <col min="5641" max="5641" width="14.28515625" style="1" customWidth="1"/>
    <col min="5642" max="5642" width="31.5703125" style="1" customWidth="1"/>
    <col min="5643" max="5889" width="11.42578125" style="1"/>
    <col min="5890" max="5890" width="12.140625" style="1" customWidth="1"/>
    <col min="5891" max="5891" width="33.140625" style="1" customWidth="1"/>
    <col min="5892" max="5892" width="13.7109375" style="1" customWidth="1"/>
    <col min="5893" max="5893" width="14.42578125" style="1" customWidth="1"/>
    <col min="5894" max="5894" width="14.140625" style="1" customWidth="1"/>
    <col min="5895" max="5895" width="14.28515625" style="1" customWidth="1"/>
    <col min="5896" max="5896" width="14.5703125" style="1" customWidth="1"/>
    <col min="5897" max="5897" width="14.28515625" style="1" customWidth="1"/>
    <col min="5898" max="5898" width="31.5703125" style="1" customWidth="1"/>
    <col min="5899" max="6145" width="11.42578125" style="1"/>
    <col min="6146" max="6146" width="12.140625" style="1" customWidth="1"/>
    <col min="6147" max="6147" width="33.140625" style="1" customWidth="1"/>
    <col min="6148" max="6148" width="13.7109375" style="1" customWidth="1"/>
    <col min="6149" max="6149" width="14.42578125" style="1" customWidth="1"/>
    <col min="6150" max="6150" width="14.140625" style="1" customWidth="1"/>
    <col min="6151" max="6151" width="14.28515625" style="1" customWidth="1"/>
    <col min="6152" max="6152" width="14.5703125" style="1" customWidth="1"/>
    <col min="6153" max="6153" width="14.28515625" style="1" customWidth="1"/>
    <col min="6154" max="6154" width="31.5703125" style="1" customWidth="1"/>
    <col min="6155" max="6401" width="11.42578125" style="1"/>
    <col min="6402" max="6402" width="12.140625" style="1" customWidth="1"/>
    <col min="6403" max="6403" width="33.140625" style="1" customWidth="1"/>
    <col min="6404" max="6404" width="13.7109375" style="1" customWidth="1"/>
    <col min="6405" max="6405" width="14.42578125" style="1" customWidth="1"/>
    <col min="6406" max="6406" width="14.140625" style="1" customWidth="1"/>
    <col min="6407" max="6407" width="14.28515625" style="1" customWidth="1"/>
    <col min="6408" max="6408" width="14.5703125" style="1" customWidth="1"/>
    <col min="6409" max="6409" width="14.28515625" style="1" customWidth="1"/>
    <col min="6410" max="6410" width="31.5703125" style="1" customWidth="1"/>
    <col min="6411" max="6657" width="11.42578125" style="1"/>
    <col min="6658" max="6658" width="12.140625" style="1" customWidth="1"/>
    <col min="6659" max="6659" width="33.140625" style="1" customWidth="1"/>
    <col min="6660" max="6660" width="13.7109375" style="1" customWidth="1"/>
    <col min="6661" max="6661" width="14.42578125" style="1" customWidth="1"/>
    <col min="6662" max="6662" width="14.140625" style="1" customWidth="1"/>
    <col min="6663" max="6663" width="14.28515625" style="1" customWidth="1"/>
    <col min="6664" max="6664" width="14.5703125" style="1" customWidth="1"/>
    <col min="6665" max="6665" width="14.28515625" style="1" customWidth="1"/>
    <col min="6666" max="6666" width="31.5703125" style="1" customWidth="1"/>
    <col min="6667" max="6913" width="11.42578125" style="1"/>
    <col min="6914" max="6914" width="12.140625" style="1" customWidth="1"/>
    <col min="6915" max="6915" width="33.140625" style="1" customWidth="1"/>
    <col min="6916" max="6916" width="13.7109375" style="1" customWidth="1"/>
    <col min="6917" max="6917" width="14.42578125" style="1" customWidth="1"/>
    <col min="6918" max="6918" width="14.140625" style="1" customWidth="1"/>
    <col min="6919" max="6919" width="14.28515625" style="1" customWidth="1"/>
    <col min="6920" max="6920" width="14.5703125" style="1" customWidth="1"/>
    <col min="6921" max="6921" width="14.28515625" style="1" customWidth="1"/>
    <col min="6922" max="6922" width="31.5703125" style="1" customWidth="1"/>
    <col min="6923" max="7169" width="11.42578125" style="1"/>
    <col min="7170" max="7170" width="12.140625" style="1" customWidth="1"/>
    <col min="7171" max="7171" width="33.140625" style="1" customWidth="1"/>
    <col min="7172" max="7172" width="13.7109375" style="1" customWidth="1"/>
    <col min="7173" max="7173" width="14.42578125" style="1" customWidth="1"/>
    <col min="7174" max="7174" width="14.140625" style="1" customWidth="1"/>
    <col min="7175" max="7175" width="14.28515625" style="1" customWidth="1"/>
    <col min="7176" max="7176" width="14.5703125" style="1" customWidth="1"/>
    <col min="7177" max="7177" width="14.28515625" style="1" customWidth="1"/>
    <col min="7178" max="7178" width="31.5703125" style="1" customWidth="1"/>
    <col min="7179" max="7425" width="11.42578125" style="1"/>
    <col min="7426" max="7426" width="12.140625" style="1" customWidth="1"/>
    <col min="7427" max="7427" width="33.140625" style="1" customWidth="1"/>
    <col min="7428" max="7428" width="13.7109375" style="1" customWidth="1"/>
    <col min="7429" max="7429" width="14.42578125" style="1" customWidth="1"/>
    <col min="7430" max="7430" width="14.140625" style="1" customWidth="1"/>
    <col min="7431" max="7431" width="14.28515625" style="1" customWidth="1"/>
    <col min="7432" max="7432" width="14.5703125" style="1" customWidth="1"/>
    <col min="7433" max="7433" width="14.28515625" style="1" customWidth="1"/>
    <col min="7434" max="7434" width="31.5703125" style="1" customWidth="1"/>
    <col min="7435" max="7681" width="11.42578125" style="1"/>
    <col min="7682" max="7682" width="12.140625" style="1" customWidth="1"/>
    <col min="7683" max="7683" width="33.140625" style="1" customWidth="1"/>
    <col min="7684" max="7684" width="13.7109375" style="1" customWidth="1"/>
    <col min="7685" max="7685" width="14.42578125" style="1" customWidth="1"/>
    <col min="7686" max="7686" width="14.140625" style="1" customWidth="1"/>
    <col min="7687" max="7687" width="14.28515625" style="1" customWidth="1"/>
    <col min="7688" max="7688" width="14.5703125" style="1" customWidth="1"/>
    <col min="7689" max="7689" width="14.28515625" style="1" customWidth="1"/>
    <col min="7690" max="7690" width="31.5703125" style="1" customWidth="1"/>
    <col min="7691" max="7937" width="11.42578125" style="1"/>
    <col min="7938" max="7938" width="12.140625" style="1" customWidth="1"/>
    <col min="7939" max="7939" width="33.140625" style="1" customWidth="1"/>
    <col min="7940" max="7940" width="13.7109375" style="1" customWidth="1"/>
    <col min="7941" max="7941" width="14.42578125" style="1" customWidth="1"/>
    <col min="7942" max="7942" width="14.140625" style="1" customWidth="1"/>
    <col min="7943" max="7943" width="14.28515625" style="1" customWidth="1"/>
    <col min="7944" max="7944" width="14.5703125" style="1" customWidth="1"/>
    <col min="7945" max="7945" width="14.28515625" style="1" customWidth="1"/>
    <col min="7946" max="7946" width="31.5703125" style="1" customWidth="1"/>
    <col min="7947" max="8193" width="11.42578125" style="1"/>
    <col min="8194" max="8194" width="12.140625" style="1" customWidth="1"/>
    <col min="8195" max="8195" width="33.140625" style="1" customWidth="1"/>
    <col min="8196" max="8196" width="13.7109375" style="1" customWidth="1"/>
    <col min="8197" max="8197" width="14.42578125" style="1" customWidth="1"/>
    <col min="8198" max="8198" width="14.140625" style="1" customWidth="1"/>
    <col min="8199" max="8199" width="14.28515625" style="1" customWidth="1"/>
    <col min="8200" max="8200" width="14.5703125" style="1" customWidth="1"/>
    <col min="8201" max="8201" width="14.28515625" style="1" customWidth="1"/>
    <col min="8202" max="8202" width="31.5703125" style="1" customWidth="1"/>
    <col min="8203" max="8449" width="11.42578125" style="1"/>
    <col min="8450" max="8450" width="12.140625" style="1" customWidth="1"/>
    <col min="8451" max="8451" width="33.140625" style="1" customWidth="1"/>
    <col min="8452" max="8452" width="13.7109375" style="1" customWidth="1"/>
    <col min="8453" max="8453" width="14.42578125" style="1" customWidth="1"/>
    <col min="8454" max="8454" width="14.140625" style="1" customWidth="1"/>
    <col min="8455" max="8455" width="14.28515625" style="1" customWidth="1"/>
    <col min="8456" max="8456" width="14.5703125" style="1" customWidth="1"/>
    <col min="8457" max="8457" width="14.28515625" style="1" customWidth="1"/>
    <col min="8458" max="8458" width="31.5703125" style="1" customWidth="1"/>
    <col min="8459" max="8705" width="11.42578125" style="1"/>
    <col min="8706" max="8706" width="12.140625" style="1" customWidth="1"/>
    <col min="8707" max="8707" width="33.140625" style="1" customWidth="1"/>
    <col min="8708" max="8708" width="13.7109375" style="1" customWidth="1"/>
    <col min="8709" max="8709" width="14.42578125" style="1" customWidth="1"/>
    <col min="8710" max="8710" width="14.140625" style="1" customWidth="1"/>
    <col min="8711" max="8711" width="14.28515625" style="1" customWidth="1"/>
    <col min="8712" max="8712" width="14.5703125" style="1" customWidth="1"/>
    <col min="8713" max="8713" width="14.28515625" style="1" customWidth="1"/>
    <col min="8714" max="8714" width="31.5703125" style="1" customWidth="1"/>
    <col min="8715" max="8961" width="11.42578125" style="1"/>
    <col min="8962" max="8962" width="12.140625" style="1" customWidth="1"/>
    <col min="8963" max="8963" width="33.140625" style="1" customWidth="1"/>
    <col min="8964" max="8964" width="13.7109375" style="1" customWidth="1"/>
    <col min="8965" max="8965" width="14.42578125" style="1" customWidth="1"/>
    <col min="8966" max="8966" width="14.140625" style="1" customWidth="1"/>
    <col min="8967" max="8967" width="14.28515625" style="1" customWidth="1"/>
    <col min="8968" max="8968" width="14.5703125" style="1" customWidth="1"/>
    <col min="8969" max="8969" width="14.28515625" style="1" customWidth="1"/>
    <col min="8970" max="8970" width="31.5703125" style="1" customWidth="1"/>
    <col min="8971" max="9217" width="11.42578125" style="1"/>
    <col min="9218" max="9218" width="12.140625" style="1" customWidth="1"/>
    <col min="9219" max="9219" width="33.140625" style="1" customWidth="1"/>
    <col min="9220" max="9220" width="13.7109375" style="1" customWidth="1"/>
    <col min="9221" max="9221" width="14.42578125" style="1" customWidth="1"/>
    <col min="9222" max="9222" width="14.140625" style="1" customWidth="1"/>
    <col min="9223" max="9223" width="14.28515625" style="1" customWidth="1"/>
    <col min="9224" max="9224" width="14.5703125" style="1" customWidth="1"/>
    <col min="9225" max="9225" width="14.28515625" style="1" customWidth="1"/>
    <col min="9226" max="9226" width="31.5703125" style="1" customWidth="1"/>
    <col min="9227" max="9473" width="11.42578125" style="1"/>
    <col min="9474" max="9474" width="12.140625" style="1" customWidth="1"/>
    <col min="9475" max="9475" width="33.140625" style="1" customWidth="1"/>
    <col min="9476" max="9476" width="13.7109375" style="1" customWidth="1"/>
    <col min="9477" max="9477" width="14.42578125" style="1" customWidth="1"/>
    <col min="9478" max="9478" width="14.140625" style="1" customWidth="1"/>
    <col min="9479" max="9479" width="14.28515625" style="1" customWidth="1"/>
    <col min="9480" max="9480" width="14.5703125" style="1" customWidth="1"/>
    <col min="9481" max="9481" width="14.28515625" style="1" customWidth="1"/>
    <col min="9482" max="9482" width="31.5703125" style="1" customWidth="1"/>
    <col min="9483" max="9729" width="11.42578125" style="1"/>
    <col min="9730" max="9730" width="12.140625" style="1" customWidth="1"/>
    <col min="9731" max="9731" width="33.140625" style="1" customWidth="1"/>
    <col min="9732" max="9732" width="13.7109375" style="1" customWidth="1"/>
    <col min="9733" max="9733" width="14.42578125" style="1" customWidth="1"/>
    <col min="9734" max="9734" width="14.140625" style="1" customWidth="1"/>
    <col min="9735" max="9735" width="14.28515625" style="1" customWidth="1"/>
    <col min="9736" max="9736" width="14.5703125" style="1" customWidth="1"/>
    <col min="9737" max="9737" width="14.28515625" style="1" customWidth="1"/>
    <col min="9738" max="9738" width="31.5703125" style="1" customWidth="1"/>
    <col min="9739" max="9985" width="11.42578125" style="1"/>
    <col min="9986" max="9986" width="12.140625" style="1" customWidth="1"/>
    <col min="9987" max="9987" width="33.140625" style="1" customWidth="1"/>
    <col min="9988" max="9988" width="13.7109375" style="1" customWidth="1"/>
    <col min="9989" max="9989" width="14.42578125" style="1" customWidth="1"/>
    <col min="9990" max="9990" width="14.140625" style="1" customWidth="1"/>
    <col min="9991" max="9991" width="14.28515625" style="1" customWidth="1"/>
    <col min="9992" max="9992" width="14.5703125" style="1" customWidth="1"/>
    <col min="9993" max="9993" width="14.28515625" style="1" customWidth="1"/>
    <col min="9994" max="9994" width="31.5703125" style="1" customWidth="1"/>
    <col min="9995" max="10241" width="11.42578125" style="1"/>
    <col min="10242" max="10242" width="12.140625" style="1" customWidth="1"/>
    <col min="10243" max="10243" width="33.140625" style="1" customWidth="1"/>
    <col min="10244" max="10244" width="13.7109375" style="1" customWidth="1"/>
    <col min="10245" max="10245" width="14.42578125" style="1" customWidth="1"/>
    <col min="10246" max="10246" width="14.140625" style="1" customWidth="1"/>
    <col min="10247" max="10247" width="14.28515625" style="1" customWidth="1"/>
    <col min="10248" max="10248" width="14.5703125" style="1" customWidth="1"/>
    <col min="10249" max="10249" width="14.28515625" style="1" customWidth="1"/>
    <col min="10250" max="10250" width="31.5703125" style="1" customWidth="1"/>
    <col min="10251" max="10497" width="11.42578125" style="1"/>
    <col min="10498" max="10498" width="12.140625" style="1" customWidth="1"/>
    <col min="10499" max="10499" width="33.140625" style="1" customWidth="1"/>
    <col min="10500" max="10500" width="13.7109375" style="1" customWidth="1"/>
    <col min="10501" max="10501" width="14.42578125" style="1" customWidth="1"/>
    <col min="10502" max="10502" width="14.140625" style="1" customWidth="1"/>
    <col min="10503" max="10503" width="14.28515625" style="1" customWidth="1"/>
    <col min="10504" max="10504" width="14.5703125" style="1" customWidth="1"/>
    <col min="10505" max="10505" width="14.28515625" style="1" customWidth="1"/>
    <col min="10506" max="10506" width="31.5703125" style="1" customWidth="1"/>
    <col min="10507" max="10753" width="11.42578125" style="1"/>
    <col min="10754" max="10754" width="12.140625" style="1" customWidth="1"/>
    <col min="10755" max="10755" width="33.140625" style="1" customWidth="1"/>
    <col min="10756" max="10756" width="13.7109375" style="1" customWidth="1"/>
    <col min="10757" max="10757" width="14.42578125" style="1" customWidth="1"/>
    <col min="10758" max="10758" width="14.140625" style="1" customWidth="1"/>
    <col min="10759" max="10759" width="14.28515625" style="1" customWidth="1"/>
    <col min="10760" max="10760" width="14.5703125" style="1" customWidth="1"/>
    <col min="10761" max="10761" width="14.28515625" style="1" customWidth="1"/>
    <col min="10762" max="10762" width="31.5703125" style="1" customWidth="1"/>
    <col min="10763" max="11009" width="11.42578125" style="1"/>
    <col min="11010" max="11010" width="12.140625" style="1" customWidth="1"/>
    <col min="11011" max="11011" width="33.140625" style="1" customWidth="1"/>
    <col min="11012" max="11012" width="13.7109375" style="1" customWidth="1"/>
    <col min="11013" max="11013" width="14.42578125" style="1" customWidth="1"/>
    <col min="11014" max="11014" width="14.140625" style="1" customWidth="1"/>
    <col min="11015" max="11015" width="14.28515625" style="1" customWidth="1"/>
    <col min="11016" max="11016" width="14.5703125" style="1" customWidth="1"/>
    <col min="11017" max="11017" width="14.28515625" style="1" customWidth="1"/>
    <col min="11018" max="11018" width="31.5703125" style="1" customWidth="1"/>
    <col min="11019" max="11265" width="11.42578125" style="1"/>
    <col min="11266" max="11266" width="12.140625" style="1" customWidth="1"/>
    <col min="11267" max="11267" width="33.140625" style="1" customWidth="1"/>
    <col min="11268" max="11268" width="13.7109375" style="1" customWidth="1"/>
    <col min="11269" max="11269" width="14.42578125" style="1" customWidth="1"/>
    <col min="11270" max="11270" width="14.140625" style="1" customWidth="1"/>
    <col min="11271" max="11271" width="14.28515625" style="1" customWidth="1"/>
    <col min="11272" max="11272" width="14.5703125" style="1" customWidth="1"/>
    <col min="11273" max="11273" width="14.28515625" style="1" customWidth="1"/>
    <col min="11274" max="11274" width="31.5703125" style="1" customWidth="1"/>
    <col min="11275" max="11521" width="11.42578125" style="1"/>
    <col min="11522" max="11522" width="12.140625" style="1" customWidth="1"/>
    <col min="11523" max="11523" width="33.140625" style="1" customWidth="1"/>
    <col min="11524" max="11524" width="13.7109375" style="1" customWidth="1"/>
    <col min="11525" max="11525" width="14.42578125" style="1" customWidth="1"/>
    <col min="11526" max="11526" width="14.140625" style="1" customWidth="1"/>
    <col min="11527" max="11527" width="14.28515625" style="1" customWidth="1"/>
    <col min="11528" max="11528" width="14.5703125" style="1" customWidth="1"/>
    <col min="11529" max="11529" width="14.28515625" style="1" customWidth="1"/>
    <col min="11530" max="11530" width="31.5703125" style="1" customWidth="1"/>
    <col min="11531" max="11777" width="11.42578125" style="1"/>
    <col min="11778" max="11778" width="12.140625" style="1" customWidth="1"/>
    <col min="11779" max="11779" width="33.140625" style="1" customWidth="1"/>
    <col min="11780" max="11780" width="13.7109375" style="1" customWidth="1"/>
    <col min="11781" max="11781" width="14.42578125" style="1" customWidth="1"/>
    <col min="11782" max="11782" width="14.140625" style="1" customWidth="1"/>
    <col min="11783" max="11783" width="14.28515625" style="1" customWidth="1"/>
    <col min="11784" max="11784" width="14.5703125" style="1" customWidth="1"/>
    <col min="11785" max="11785" width="14.28515625" style="1" customWidth="1"/>
    <col min="11786" max="11786" width="31.5703125" style="1" customWidth="1"/>
    <col min="11787" max="12033" width="11.42578125" style="1"/>
    <col min="12034" max="12034" width="12.140625" style="1" customWidth="1"/>
    <col min="12035" max="12035" width="33.140625" style="1" customWidth="1"/>
    <col min="12036" max="12036" width="13.7109375" style="1" customWidth="1"/>
    <col min="12037" max="12037" width="14.42578125" style="1" customWidth="1"/>
    <col min="12038" max="12038" width="14.140625" style="1" customWidth="1"/>
    <col min="12039" max="12039" width="14.28515625" style="1" customWidth="1"/>
    <col min="12040" max="12040" width="14.5703125" style="1" customWidth="1"/>
    <col min="12041" max="12041" width="14.28515625" style="1" customWidth="1"/>
    <col min="12042" max="12042" width="31.5703125" style="1" customWidth="1"/>
    <col min="12043" max="12289" width="11.42578125" style="1"/>
    <col min="12290" max="12290" width="12.140625" style="1" customWidth="1"/>
    <col min="12291" max="12291" width="33.140625" style="1" customWidth="1"/>
    <col min="12292" max="12292" width="13.7109375" style="1" customWidth="1"/>
    <col min="12293" max="12293" width="14.42578125" style="1" customWidth="1"/>
    <col min="12294" max="12294" width="14.140625" style="1" customWidth="1"/>
    <col min="12295" max="12295" width="14.28515625" style="1" customWidth="1"/>
    <col min="12296" max="12296" width="14.5703125" style="1" customWidth="1"/>
    <col min="12297" max="12297" width="14.28515625" style="1" customWidth="1"/>
    <col min="12298" max="12298" width="31.5703125" style="1" customWidth="1"/>
    <col min="12299" max="12545" width="11.42578125" style="1"/>
    <col min="12546" max="12546" width="12.140625" style="1" customWidth="1"/>
    <col min="12547" max="12547" width="33.140625" style="1" customWidth="1"/>
    <col min="12548" max="12548" width="13.7109375" style="1" customWidth="1"/>
    <col min="12549" max="12549" width="14.42578125" style="1" customWidth="1"/>
    <col min="12550" max="12550" width="14.140625" style="1" customWidth="1"/>
    <col min="12551" max="12551" width="14.28515625" style="1" customWidth="1"/>
    <col min="12552" max="12552" width="14.5703125" style="1" customWidth="1"/>
    <col min="12553" max="12553" width="14.28515625" style="1" customWidth="1"/>
    <col min="12554" max="12554" width="31.5703125" style="1" customWidth="1"/>
    <col min="12555" max="12801" width="11.42578125" style="1"/>
    <col min="12802" max="12802" width="12.140625" style="1" customWidth="1"/>
    <col min="12803" max="12803" width="33.140625" style="1" customWidth="1"/>
    <col min="12804" max="12804" width="13.7109375" style="1" customWidth="1"/>
    <col min="12805" max="12805" width="14.42578125" style="1" customWidth="1"/>
    <col min="12806" max="12806" width="14.140625" style="1" customWidth="1"/>
    <col min="12807" max="12807" width="14.28515625" style="1" customWidth="1"/>
    <col min="12808" max="12808" width="14.5703125" style="1" customWidth="1"/>
    <col min="12809" max="12809" width="14.28515625" style="1" customWidth="1"/>
    <col min="12810" max="12810" width="31.5703125" style="1" customWidth="1"/>
    <col min="12811" max="13057" width="11.42578125" style="1"/>
    <col min="13058" max="13058" width="12.140625" style="1" customWidth="1"/>
    <col min="13059" max="13059" width="33.140625" style="1" customWidth="1"/>
    <col min="13060" max="13060" width="13.7109375" style="1" customWidth="1"/>
    <col min="13061" max="13061" width="14.42578125" style="1" customWidth="1"/>
    <col min="13062" max="13062" width="14.140625" style="1" customWidth="1"/>
    <col min="13063" max="13063" width="14.28515625" style="1" customWidth="1"/>
    <col min="13064" max="13064" width="14.5703125" style="1" customWidth="1"/>
    <col min="13065" max="13065" width="14.28515625" style="1" customWidth="1"/>
    <col min="13066" max="13066" width="31.5703125" style="1" customWidth="1"/>
    <col min="13067" max="13313" width="11.42578125" style="1"/>
    <col min="13314" max="13314" width="12.140625" style="1" customWidth="1"/>
    <col min="13315" max="13315" width="33.140625" style="1" customWidth="1"/>
    <col min="13316" max="13316" width="13.7109375" style="1" customWidth="1"/>
    <col min="13317" max="13317" width="14.42578125" style="1" customWidth="1"/>
    <col min="13318" max="13318" width="14.140625" style="1" customWidth="1"/>
    <col min="13319" max="13319" width="14.28515625" style="1" customWidth="1"/>
    <col min="13320" max="13320" width="14.5703125" style="1" customWidth="1"/>
    <col min="13321" max="13321" width="14.28515625" style="1" customWidth="1"/>
    <col min="13322" max="13322" width="31.5703125" style="1" customWidth="1"/>
    <col min="13323" max="13569" width="11.42578125" style="1"/>
    <col min="13570" max="13570" width="12.140625" style="1" customWidth="1"/>
    <col min="13571" max="13571" width="33.140625" style="1" customWidth="1"/>
    <col min="13572" max="13572" width="13.7109375" style="1" customWidth="1"/>
    <col min="13573" max="13573" width="14.42578125" style="1" customWidth="1"/>
    <col min="13574" max="13574" width="14.140625" style="1" customWidth="1"/>
    <col min="13575" max="13575" width="14.28515625" style="1" customWidth="1"/>
    <col min="13576" max="13576" width="14.5703125" style="1" customWidth="1"/>
    <col min="13577" max="13577" width="14.28515625" style="1" customWidth="1"/>
    <col min="13578" max="13578" width="31.5703125" style="1" customWidth="1"/>
    <col min="13579" max="13825" width="11.42578125" style="1"/>
    <col min="13826" max="13826" width="12.140625" style="1" customWidth="1"/>
    <col min="13827" max="13827" width="33.140625" style="1" customWidth="1"/>
    <col min="13828" max="13828" width="13.7109375" style="1" customWidth="1"/>
    <col min="13829" max="13829" width="14.42578125" style="1" customWidth="1"/>
    <col min="13830" max="13830" width="14.140625" style="1" customWidth="1"/>
    <col min="13831" max="13831" width="14.28515625" style="1" customWidth="1"/>
    <col min="13832" max="13832" width="14.5703125" style="1" customWidth="1"/>
    <col min="13833" max="13833" width="14.28515625" style="1" customWidth="1"/>
    <col min="13834" max="13834" width="31.5703125" style="1" customWidth="1"/>
    <col min="13835" max="14081" width="11.42578125" style="1"/>
    <col min="14082" max="14082" width="12.140625" style="1" customWidth="1"/>
    <col min="14083" max="14083" width="33.140625" style="1" customWidth="1"/>
    <col min="14084" max="14084" width="13.7109375" style="1" customWidth="1"/>
    <col min="14085" max="14085" width="14.42578125" style="1" customWidth="1"/>
    <col min="14086" max="14086" width="14.140625" style="1" customWidth="1"/>
    <col min="14087" max="14087" width="14.28515625" style="1" customWidth="1"/>
    <col min="14088" max="14088" width="14.5703125" style="1" customWidth="1"/>
    <col min="14089" max="14089" width="14.28515625" style="1" customWidth="1"/>
    <col min="14090" max="14090" width="31.5703125" style="1" customWidth="1"/>
    <col min="14091" max="14337" width="11.42578125" style="1"/>
    <col min="14338" max="14338" width="12.140625" style="1" customWidth="1"/>
    <col min="14339" max="14339" width="33.140625" style="1" customWidth="1"/>
    <col min="14340" max="14340" width="13.7109375" style="1" customWidth="1"/>
    <col min="14341" max="14341" width="14.42578125" style="1" customWidth="1"/>
    <col min="14342" max="14342" width="14.140625" style="1" customWidth="1"/>
    <col min="14343" max="14343" width="14.28515625" style="1" customWidth="1"/>
    <col min="14344" max="14344" width="14.5703125" style="1" customWidth="1"/>
    <col min="14345" max="14345" width="14.28515625" style="1" customWidth="1"/>
    <col min="14346" max="14346" width="31.5703125" style="1" customWidth="1"/>
    <col min="14347" max="14593" width="11.42578125" style="1"/>
    <col min="14594" max="14594" width="12.140625" style="1" customWidth="1"/>
    <col min="14595" max="14595" width="33.140625" style="1" customWidth="1"/>
    <col min="14596" max="14596" width="13.7109375" style="1" customWidth="1"/>
    <col min="14597" max="14597" width="14.42578125" style="1" customWidth="1"/>
    <col min="14598" max="14598" width="14.140625" style="1" customWidth="1"/>
    <col min="14599" max="14599" width="14.28515625" style="1" customWidth="1"/>
    <col min="14600" max="14600" width="14.5703125" style="1" customWidth="1"/>
    <col min="14601" max="14601" width="14.28515625" style="1" customWidth="1"/>
    <col min="14602" max="14602" width="31.5703125" style="1" customWidth="1"/>
    <col min="14603" max="14849" width="11.42578125" style="1"/>
    <col min="14850" max="14850" width="12.140625" style="1" customWidth="1"/>
    <col min="14851" max="14851" width="33.140625" style="1" customWidth="1"/>
    <col min="14852" max="14852" width="13.7109375" style="1" customWidth="1"/>
    <col min="14853" max="14853" width="14.42578125" style="1" customWidth="1"/>
    <col min="14854" max="14854" width="14.140625" style="1" customWidth="1"/>
    <col min="14855" max="14855" width="14.28515625" style="1" customWidth="1"/>
    <col min="14856" max="14856" width="14.5703125" style="1" customWidth="1"/>
    <col min="14857" max="14857" width="14.28515625" style="1" customWidth="1"/>
    <col min="14858" max="14858" width="31.5703125" style="1" customWidth="1"/>
    <col min="14859" max="15105" width="11.42578125" style="1"/>
    <col min="15106" max="15106" width="12.140625" style="1" customWidth="1"/>
    <col min="15107" max="15107" width="33.140625" style="1" customWidth="1"/>
    <col min="15108" max="15108" width="13.7109375" style="1" customWidth="1"/>
    <col min="15109" max="15109" width="14.42578125" style="1" customWidth="1"/>
    <col min="15110" max="15110" width="14.140625" style="1" customWidth="1"/>
    <col min="15111" max="15111" width="14.28515625" style="1" customWidth="1"/>
    <col min="15112" max="15112" width="14.5703125" style="1" customWidth="1"/>
    <col min="15113" max="15113" width="14.28515625" style="1" customWidth="1"/>
    <col min="15114" max="15114" width="31.5703125" style="1" customWidth="1"/>
    <col min="15115" max="15361" width="11.42578125" style="1"/>
    <col min="15362" max="15362" width="12.140625" style="1" customWidth="1"/>
    <col min="15363" max="15363" width="33.140625" style="1" customWidth="1"/>
    <col min="15364" max="15364" width="13.7109375" style="1" customWidth="1"/>
    <col min="15365" max="15365" width="14.42578125" style="1" customWidth="1"/>
    <col min="15366" max="15366" width="14.140625" style="1" customWidth="1"/>
    <col min="15367" max="15367" width="14.28515625" style="1" customWidth="1"/>
    <col min="15368" max="15368" width="14.5703125" style="1" customWidth="1"/>
    <col min="15369" max="15369" width="14.28515625" style="1" customWidth="1"/>
    <col min="15370" max="15370" width="31.5703125" style="1" customWidth="1"/>
    <col min="15371" max="15617" width="11.42578125" style="1"/>
    <col min="15618" max="15618" width="12.140625" style="1" customWidth="1"/>
    <col min="15619" max="15619" width="33.140625" style="1" customWidth="1"/>
    <col min="15620" max="15620" width="13.7109375" style="1" customWidth="1"/>
    <col min="15621" max="15621" width="14.42578125" style="1" customWidth="1"/>
    <col min="15622" max="15622" width="14.140625" style="1" customWidth="1"/>
    <col min="15623" max="15623" width="14.28515625" style="1" customWidth="1"/>
    <col min="15624" max="15624" width="14.5703125" style="1" customWidth="1"/>
    <col min="15625" max="15625" width="14.28515625" style="1" customWidth="1"/>
    <col min="15626" max="15626" width="31.5703125" style="1" customWidth="1"/>
    <col min="15627" max="15873" width="11.42578125" style="1"/>
    <col min="15874" max="15874" width="12.140625" style="1" customWidth="1"/>
    <col min="15875" max="15875" width="33.140625" style="1" customWidth="1"/>
    <col min="15876" max="15876" width="13.7109375" style="1" customWidth="1"/>
    <col min="15877" max="15877" width="14.42578125" style="1" customWidth="1"/>
    <col min="15878" max="15878" width="14.140625" style="1" customWidth="1"/>
    <col min="15879" max="15879" width="14.28515625" style="1" customWidth="1"/>
    <col min="15880" max="15880" width="14.5703125" style="1" customWidth="1"/>
    <col min="15881" max="15881" width="14.28515625" style="1" customWidth="1"/>
    <col min="15882" max="15882" width="31.5703125" style="1" customWidth="1"/>
    <col min="15883" max="16129" width="11.42578125" style="1"/>
    <col min="16130" max="16130" width="12.140625" style="1" customWidth="1"/>
    <col min="16131" max="16131" width="33.140625" style="1" customWidth="1"/>
    <col min="16132" max="16132" width="13.7109375" style="1" customWidth="1"/>
    <col min="16133" max="16133" width="14.42578125" style="1" customWidth="1"/>
    <col min="16134" max="16134" width="14.140625" style="1" customWidth="1"/>
    <col min="16135" max="16135" width="14.28515625" style="1" customWidth="1"/>
    <col min="16136" max="16136" width="14.5703125" style="1" customWidth="1"/>
    <col min="16137" max="16137" width="14.28515625" style="1" customWidth="1"/>
    <col min="16138" max="16138" width="31.5703125" style="1" customWidth="1"/>
    <col min="16139" max="16384" width="11.42578125" style="1"/>
  </cols>
  <sheetData>
    <row r="1" spans="1:11" ht="23.25" customHeight="1" x14ac:dyDescent="0.2">
      <c r="A1" s="49"/>
      <c r="B1" s="50"/>
      <c r="C1" s="50"/>
      <c r="D1" s="51"/>
      <c r="E1" s="20"/>
      <c r="F1" s="79"/>
      <c r="G1" s="20"/>
      <c r="H1" s="20"/>
      <c r="I1" s="20"/>
      <c r="J1" s="90" t="s">
        <v>513</v>
      </c>
    </row>
    <row r="2" spans="1:11" ht="16.5" customHeight="1" x14ac:dyDescent="0.2">
      <c r="A2" s="131" t="s">
        <v>499</v>
      </c>
      <c r="B2" s="131"/>
      <c r="C2" s="131"/>
      <c r="D2" s="131"/>
      <c r="E2" s="131"/>
      <c r="F2" s="131"/>
      <c r="G2" s="131"/>
      <c r="H2" s="131"/>
      <c r="I2" s="131"/>
      <c r="J2" s="131"/>
    </row>
    <row r="3" spans="1:11" s="2" customFormat="1" ht="17.25" customHeight="1" x14ac:dyDescent="0.2">
      <c r="A3" s="115" t="s">
        <v>493</v>
      </c>
      <c r="B3" s="115"/>
      <c r="C3" s="115"/>
      <c r="D3" s="115"/>
      <c r="E3" s="115"/>
      <c r="F3" s="115"/>
      <c r="G3" s="115"/>
      <c r="H3" s="115"/>
      <c r="I3" s="115"/>
      <c r="J3" s="115"/>
    </row>
    <row r="4" spans="1:11" s="2" customFormat="1" ht="17.25" customHeight="1" x14ac:dyDescent="0.2">
      <c r="A4" s="133" t="s">
        <v>500</v>
      </c>
      <c r="B4" s="133"/>
      <c r="C4" s="133"/>
      <c r="D4" s="133"/>
      <c r="E4" s="133"/>
      <c r="F4" s="133"/>
      <c r="G4" s="133"/>
      <c r="H4" s="133"/>
      <c r="I4" s="133"/>
      <c r="J4" s="133"/>
      <c r="K4" s="4"/>
    </row>
    <row r="5" spans="1:11" s="2" customFormat="1" ht="17.25" customHeight="1" x14ac:dyDescent="0.2">
      <c r="A5" s="133" t="s">
        <v>297</v>
      </c>
      <c r="B5" s="133"/>
      <c r="C5" s="133"/>
      <c r="D5" s="133"/>
      <c r="E5" s="133"/>
      <c r="F5" s="133"/>
      <c r="G5" s="133"/>
      <c r="H5" s="133"/>
      <c r="I5" s="133"/>
      <c r="J5" s="133"/>
      <c r="K5" s="4"/>
    </row>
    <row r="6" spans="1:11" ht="18.75" customHeight="1" x14ac:dyDescent="0.2">
      <c r="A6" s="132" t="s">
        <v>514</v>
      </c>
      <c r="B6" s="132"/>
      <c r="C6" s="132"/>
      <c r="D6" s="132"/>
      <c r="E6" s="132"/>
      <c r="F6" s="132"/>
      <c r="G6" s="132"/>
      <c r="H6" s="132"/>
      <c r="I6" s="132"/>
      <c r="J6" s="132"/>
    </row>
    <row r="7" spans="1:11" ht="18.75" customHeight="1" x14ac:dyDescent="0.2">
      <c r="A7" s="117" t="s">
        <v>333</v>
      </c>
      <c r="B7" s="117"/>
      <c r="C7" s="117"/>
      <c r="D7" s="117"/>
      <c r="E7" s="117"/>
      <c r="F7" s="117"/>
      <c r="G7" s="117"/>
      <c r="H7" s="117"/>
      <c r="I7" s="117"/>
      <c r="J7" s="117"/>
    </row>
    <row r="8" spans="1:11" ht="18.75" customHeight="1" x14ac:dyDescent="0.2">
      <c r="A8" s="129" t="s">
        <v>334</v>
      </c>
      <c r="B8" s="129" t="s">
        <v>0</v>
      </c>
      <c r="C8" s="129" t="s">
        <v>335</v>
      </c>
      <c r="D8" s="128" t="s">
        <v>336</v>
      </c>
      <c r="E8" s="130" t="s">
        <v>498</v>
      </c>
      <c r="F8" s="130"/>
      <c r="G8" s="130"/>
      <c r="H8" s="130"/>
      <c r="I8" s="130"/>
      <c r="J8" s="128" t="s">
        <v>492</v>
      </c>
    </row>
    <row r="9" spans="1:11" ht="30" customHeight="1" x14ac:dyDescent="0.2">
      <c r="A9" s="129"/>
      <c r="B9" s="129"/>
      <c r="C9" s="129"/>
      <c r="D9" s="128"/>
      <c r="E9" s="81" t="s">
        <v>1</v>
      </c>
      <c r="F9" s="81" t="s">
        <v>489</v>
      </c>
      <c r="G9" s="81" t="s">
        <v>2</v>
      </c>
      <c r="H9" s="84" t="s">
        <v>490</v>
      </c>
      <c r="I9" s="84" t="s">
        <v>491</v>
      </c>
      <c r="J9" s="128"/>
    </row>
    <row r="10" spans="1:11" ht="21.75" customHeight="1" x14ac:dyDescent="0.2">
      <c r="A10" s="129"/>
      <c r="B10" s="129"/>
      <c r="C10" s="129"/>
      <c r="D10" s="128"/>
      <c r="E10" s="81">
        <v>1</v>
      </c>
      <c r="F10" s="81">
        <v>2</v>
      </c>
      <c r="G10" s="81" t="s">
        <v>494</v>
      </c>
      <c r="H10" s="84">
        <v>4</v>
      </c>
      <c r="I10" s="84">
        <v>5</v>
      </c>
      <c r="J10" s="81" t="s">
        <v>495</v>
      </c>
    </row>
    <row r="11" spans="1:11" x14ac:dyDescent="0.2">
      <c r="A11" s="111" t="s">
        <v>3</v>
      </c>
      <c r="B11" s="112"/>
      <c r="C11" s="112"/>
      <c r="D11" s="113"/>
      <c r="E11" s="53">
        <f>SUM(E12+E16+E21+E32+E37+E47+E50)</f>
        <v>27188010</v>
      </c>
      <c r="F11" s="53">
        <f>SUM(F12+F16+F21+F32+F37+F47+F50)</f>
        <v>0</v>
      </c>
      <c r="G11" s="53">
        <f>E11+F11</f>
        <v>27188010</v>
      </c>
      <c r="H11" s="53">
        <f>SUM(H12+H16+H21+H32+H37+H47+H50)</f>
        <v>12738223.199999999</v>
      </c>
      <c r="I11" s="53">
        <f>SUM(I12+I16+I21+I32+I37+I47+I50)</f>
        <v>12738223.199999999</v>
      </c>
      <c r="J11" s="53">
        <f>G11-H11</f>
        <v>14449786.800000001</v>
      </c>
    </row>
    <row r="12" spans="1:11" x14ac:dyDescent="0.2">
      <c r="A12" s="5"/>
      <c r="B12" s="103" t="s">
        <v>4</v>
      </c>
      <c r="C12" s="103"/>
      <c r="D12" s="110"/>
      <c r="E12" s="12">
        <f>SUM(E13)</f>
        <v>26057289.600000001</v>
      </c>
      <c r="F12" s="12">
        <f>SUM(F13)</f>
        <v>0</v>
      </c>
      <c r="G12" s="53">
        <f t="shared" ref="G12:G75" si="0">E12+F12</f>
        <v>26057289.600000001</v>
      </c>
      <c r="H12" s="12">
        <f>SUM(H13)</f>
        <v>12738223.199999999</v>
      </c>
      <c r="I12" s="12">
        <f>SUM(I13)</f>
        <v>12738223.199999999</v>
      </c>
      <c r="J12" s="53">
        <f t="shared" ref="J12:J75" si="1">G12-H12</f>
        <v>13319066.400000002</v>
      </c>
    </row>
    <row r="13" spans="1:11" x14ac:dyDescent="0.2">
      <c r="A13" s="5"/>
      <c r="B13" s="6"/>
      <c r="C13" s="55" t="s">
        <v>5</v>
      </c>
      <c r="D13" s="14"/>
      <c r="E13" s="12">
        <f>SUM(E14:E15)</f>
        <v>26057289.600000001</v>
      </c>
      <c r="F13" s="12">
        <f>SUM(F14:F15)</f>
        <v>0</v>
      </c>
      <c r="G13" s="53">
        <f t="shared" si="0"/>
        <v>26057289.600000001</v>
      </c>
      <c r="H13" s="12">
        <f>SUM(H14:H15)</f>
        <v>12738223.199999999</v>
      </c>
      <c r="I13" s="12">
        <f>SUM(I14:I15)</f>
        <v>12738223.199999999</v>
      </c>
      <c r="J13" s="53">
        <f t="shared" si="1"/>
        <v>13319066.400000002</v>
      </c>
    </row>
    <row r="14" spans="1:11" x14ac:dyDescent="0.2">
      <c r="A14" s="5"/>
      <c r="B14" s="6"/>
      <c r="C14" s="6"/>
      <c r="D14" s="7" t="s">
        <v>246</v>
      </c>
      <c r="E14" s="8">
        <v>0</v>
      </c>
      <c r="F14" s="8">
        <v>0</v>
      </c>
      <c r="G14" s="53">
        <f t="shared" si="0"/>
        <v>0</v>
      </c>
      <c r="H14" s="8">
        <v>0</v>
      </c>
      <c r="I14" s="8">
        <v>0</v>
      </c>
      <c r="J14" s="53">
        <f t="shared" si="1"/>
        <v>0</v>
      </c>
    </row>
    <row r="15" spans="1:11" x14ac:dyDescent="0.2">
      <c r="A15" s="5"/>
      <c r="B15" s="6"/>
      <c r="C15" s="6"/>
      <c r="D15" s="7" t="s">
        <v>6</v>
      </c>
      <c r="E15" s="8">
        <v>26057289.600000001</v>
      </c>
      <c r="F15" s="8">
        <v>0</v>
      </c>
      <c r="G15" s="53">
        <f t="shared" si="0"/>
        <v>26057289.600000001</v>
      </c>
      <c r="H15" s="8">
        <v>12738223.199999999</v>
      </c>
      <c r="I15" s="8">
        <v>12738223.199999999</v>
      </c>
      <c r="J15" s="86">
        <f>G15-H15</f>
        <v>13319066.400000002</v>
      </c>
    </row>
    <row r="16" spans="1:11" x14ac:dyDescent="0.2">
      <c r="A16" s="5"/>
      <c r="B16" s="103" t="s">
        <v>7</v>
      </c>
      <c r="C16" s="103"/>
      <c r="D16" s="104"/>
      <c r="E16" s="12">
        <f>E17+E18</f>
        <v>0</v>
      </c>
      <c r="F16" s="12">
        <f>F17+F18</f>
        <v>0</v>
      </c>
      <c r="G16" s="53">
        <f t="shared" si="0"/>
        <v>0</v>
      </c>
      <c r="H16" s="12">
        <f>H17+H18</f>
        <v>0</v>
      </c>
      <c r="I16" s="12">
        <f>I17+I18</f>
        <v>0</v>
      </c>
      <c r="J16" s="53">
        <f t="shared" si="1"/>
        <v>0</v>
      </c>
    </row>
    <row r="17" spans="1:10" x14ac:dyDescent="0.2">
      <c r="A17" s="5"/>
      <c r="B17" s="6"/>
      <c r="C17" s="55" t="s">
        <v>8</v>
      </c>
      <c r="D17" s="14"/>
      <c r="E17" s="12">
        <v>0</v>
      </c>
      <c r="F17" s="12">
        <v>0</v>
      </c>
      <c r="G17" s="53">
        <f t="shared" si="0"/>
        <v>0</v>
      </c>
      <c r="H17" s="12">
        <v>0</v>
      </c>
      <c r="I17" s="12">
        <v>0</v>
      </c>
      <c r="J17" s="53">
        <f t="shared" si="1"/>
        <v>0</v>
      </c>
    </row>
    <row r="18" spans="1:10" x14ac:dyDescent="0.2">
      <c r="A18" s="5"/>
      <c r="B18" s="6"/>
      <c r="C18" s="55" t="s">
        <v>9</v>
      </c>
      <c r="D18" s="14"/>
      <c r="E18" s="12">
        <f>SUM(E19)</f>
        <v>0</v>
      </c>
      <c r="F18" s="12">
        <f>SUM(F19)</f>
        <v>0</v>
      </c>
      <c r="G18" s="53">
        <f t="shared" si="0"/>
        <v>0</v>
      </c>
      <c r="H18" s="12">
        <f>SUM(H19)</f>
        <v>0</v>
      </c>
      <c r="I18" s="12">
        <f>SUM(I19)</f>
        <v>0</v>
      </c>
      <c r="J18" s="53">
        <f t="shared" si="1"/>
        <v>0</v>
      </c>
    </row>
    <row r="19" spans="1:10" x14ac:dyDescent="0.2">
      <c r="A19" s="5"/>
      <c r="B19" s="6"/>
      <c r="C19" s="6"/>
      <c r="D19" s="7" t="s">
        <v>247</v>
      </c>
      <c r="E19" s="8">
        <v>0</v>
      </c>
      <c r="F19" s="8">
        <v>0</v>
      </c>
      <c r="G19" s="53">
        <f t="shared" si="0"/>
        <v>0</v>
      </c>
      <c r="H19" s="8">
        <v>0</v>
      </c>
      <c r="I19" s="8">
        <v>0</v>
      </c>
      <c r="J19" s="53">
        <f t="shared" si="1"/>
        <v>0</v>
      </c>
    </row>
    <row r="20" spans="1:10" x14ac:dyDescent="0.2">
      <c r="A20" s="5"/>
      <c r="B20" s="6"/>
      <c r="C20" s="56" t="s">
        <v>10</v>
      </c>
      <c r="D20" s="14"/>
      <c r="E20" s="12">
        <v>0</v>
      </c>
      <c r="F20" s="12">
        <v>0</v>
      </c>
      <c r="G20" s="53">
        <f t="shared" si="0"/>
        <v>0</v>
      </c>
      <c r="H20" s="12">
        <v>0</v>
      </c>
      <c r="I20" s="12">
        <v>0</v>
      </c>
      <c r="J20" s="53">
        <f t="shared" si="1"/>
        <v>0</v>
      </c>
    </row>
    <row r="21" spans="1:10" x14ac:dyDescent="0.2">
      <c r="A21" s="5"/>
      <c r="B21" s="103" t="s">
        <v>11</v>
      </c>
      <c r="C21" s="103"/>
      <c r="D21" s="104"/>
      <c r="E21" s="12">
        <f>+E22+E23+E28+E29</f>
        <v>1085720.3999999999</v>
      </c>
      <c r="F21" s="12">
        <f>+F22+F23+F28+F29</f>
        <v>0</v>
      </c>
      <c r="G21" s="53">
        <f t="shared" si="0"/>
        <v>1085720.3999999999</v>
      </c>
      <c r="H21" s="12">
        <f>+H22+H23+H28+H29</f>
        <v>0</v>
      </c>
      <c r="I21" s="12">
        <f>+I22+I23+I28+I29</f>
        <v>0</v>
      </c>
      <c r="J21" s="53">
        <f t="shared" si="1"/>
        <v>1085720.3999999999</v>
      </c>
    </row>
    <row r="22" spans="1:10" x14ac:dyDescent="0.2">
      <c r="A22" s="5"/>
      <c r="B22" s="6"/>
      <c r="C22" s="56" t="s">
        <v>12</v>
      </c>
      <c r="D22" s="14"/>
      <c r="E22" s="12">
        <v>0</v>
      </c>
      <c r="F22" s="12">
        <v>0</v>
      </c>
      <c r="G22" s="53">
        <f t="shared" si="0"/>
        <v>0</v>
      </c>
      <c r="H22" s="12">
        <v>0</v>
      </c>
      <c r="I22" s="12">
        <v>0</v>
      </c>
      <c r="J22" s="53">
        <f t="shared" si="1"/>
        <v>0</v>
      </c>
    </row>
    <row r="23" spans="1:10" x14ac:dyDescent="0.2">
      <c r="A23" s="5"/>
      <c r="B23" s="6"/>
      <c r="C23" s="56" t="s">
        <v>13</v>
      </c>
      <c r="D23" s="14"/>
      <c r="E23" s="12">
        <f>SUM(E24:E27)</f>
        <v>1085720.3999999999</v>
      </c>
      <c r="F23" s="12">
        <f>SUM(F24:F27)</f>
        <v>0</v>
      </c>
      <c r="G23" s="53">
        <f t="shared" si="0"/>
        <v>1085720.3999999999</v>
      </c>
      <c r="H23" s="12">
        <f>SUM(H24:H27)</f>
        <v>0</v>
      </c>
      <c r="I23" s="12">
        <f>SUM(I24:I27)</f>
        <v>0</v>
      </c>
      <c r="J23" s="53">
        <f t="shared" si="1"/>
        <v>1085720.3999999999</v>
      </c>
    </row>
    <row r="24" spans="1:10" x14ac:dyDescent="0.2">
      <c r="A24" s="5"/>
      <c r="B24" s="6"/>
      <c r="C24" s="6"/>
      <c r="D24" s="7" t="s">
        <v>248</v>
      </c>
      <c r="E24" s="8">
        <v>0</v>
      </c>
      <c r="F24" s="8">
        <v>0</v>
      </c>
      <c r="G24" s="53">
        <f t="shared" si="0"/>
        <v>0</v>
      </c>
      <c r="H24" s="8">
        <v>0</v>
      </c>
      <c r="I24" s="8">
        <v>0</v>
      </c>
      <c r="J24" s="53">
        <f t="shared" si="1"/>
        <v>0</v>
      </c>
    </row>
    <row r="25" spans="1:10" x14ac:dyDescent="0.2">
      <c r="A25" s="5"/>
      <c r="B25" s="6"/>
      <c r="C25" s="6"/>
      <c r="D25" s="7" t="s">
        <v>338</v>
      </c>
      <c r="E25" s="8">
        <v>1085720.3999999999</v>
      </c>
      <c r="F25" s="8">
        <v>0</v>
      </c>
      <c r="G25" s="53">
        <f t="shared" si="0"/>
        <v>1085720.3999999999</v>
      </c>
      <c r="H25" s="8">
        <v>0</v>
      </c>
      <c r="I25" s="8">
        <v>0</v>
      </c>
      <c r="J25" s="53">
        <f t="shared" si="1"/>
        <v>1085720.3999999999</v>
      </c>
    </row>
    <row r="26" spans="1:10" x14ac:dyDescent="0.2">
      <c r="A26" s="5"/>
      <c r="B26" s="6"/>
      <c r="C26" s="6"/>
      <c r="D26" s="7" t="s">
        <v>252</v>
      </c>
      <c r="E26" s="8">
        <v>0</v>
      </c>
      <c r="F26" s="8">
        <v>0</v>
      </c>
      <c r="G26" s="53">
        <f t="shared" si="0"/>
        <v>0</v>
      </c>
      <c r="H26" s="8">
        <v>0</v>
      </c>
      <c r="I26" s="8">
        <v>0</v>
      </c>
      <c r="J26" s="53">
        <f t="shared" si="1"/>
        <v>0</v>
      </c>
    </row>
    <row r="27" spans="1:10" x14ac:dyDescent="0.2">
      <c r="A27" s="5"/>
      <c r="B27" s="6"/>
      <c r="C27" s="6"/>
      <c r="D27" s="7" t="s">
        <v>249</v>
      </c>
      <c r="E27" s="8">
        <v>0</v>
      </c>
      <c r="F27" s="8">
        <v>0</v>
      </c>
      <c r="G27" s="53">
        <f t="shared" si="0"/>
        <v>0</v>
      </c>
      <c r="H27" s="8">
        <v>0</v>
      </c>
      <c r="I27" s="8">
        <v>0</v>
      </c>
      <c r="J27" s="53">
        <f t="shared" si="1"/>
        <v>0</v>
      </c>
    </row>
    <row r="28" spans="1:10" x14ac:dyDescent="0.2">
      <c r="A28" s="5"/>
      <c r="B28" s="6"/>
      <c r="C28" s="56" t="s">
        <v>14</v>
      </c>
      <c r="D28" s="14"/>
      <c r="E28" s="12">
        <v>0</v>
      </c>
      <c r="F28" s="12">
        <v>0</v>
      </c>
      <c r="G28" s="53">
        <f t="shared" si="0"/>
        <v>0</v>
      </c>
      <c r="H28" s="12">
        <v>0</v>
      </c>
      <c r="I28" s="12">
        <v>0</v>
      </c>
      <c r="J28" s="53">
        <f t="shared" si="1"/>
        <v>0</v>
      </c>
    </row>
    <row r="29" spans="1:10" x14ac:dyDescent="0.2">
      <c r="A29" s="5"/>
      <c r="B29" s="6"/>
      <c r="C29" s="56" t="s">
        <v>15</v>
      </c>
      <c r="D29" s="14"/>
      <c r="E29" s="12">
        <f>SUM(E30:E31)</f>
        <v>0</v>
      </c>
      <c r="F29" s="12">
        <f>SUM(F30:F31)</f>
        <v>0</v>
      </c>
      <c r="G29" s="53">
        <f t="shared" si="0"/>
        <v>0</v>
      </c>
      <c r="H29" s="12">
        <f>SUM(H30:H31)</f>
        <v>0</v>
      </c>
      <c r="I29" s="12">
        <f>SUM(I30:I31)</f>
        <v>0</v>
      </c>
      <c r="J29" s="53">
        <f t="shared" si="1"/>
        <v>0</v>
      </c>
    </row>
    <row r="30" spans="1:10" hidden="1" x14ac:dyDescent="0.2">
      <c r="A30" s="5"/>
      <c r="B30" s="6"/>
      <c r="C30" s="6"/>
      <c r="D30" s="7" t="s">
        <v>250</v>
      </c>
      <c r="E30" s="8">
        <v>0</v>
      </c>
      <c r="F30" s="8">
        <v>0</v>
      </c>
      <c r="G30" s="53">
        <f t="shared" si="0"/>
        <v>0</v>
      </c>
      <c r="H30" s="8">
        <v>0</v>
      </c>
      <c r="I30" s="8">
        <v>0</v>
      </c>
      <c r="J30" s="53">
        <f t="shared" si="1"/>
        <v>0</v>
      </c>
    </row>
    <row r="31" spans="1:10" x14ac:dyDescent="0.2">
      <c r="A31" s="5"/>
      <c r="B31" s="6"/>
      <c r="C31" s="6"/>
      <c r="D31" s="7" t="s">
        <v>16</v>
      </c>
      <c r="E31" s="8">
        <v>0</v>
      </c>
      <c r="F31" s="8">
        <v>0</v>
      </c>
      <c r="G31" s="53">
        <f t="shared" si="0"/>
        <v>0</v>
      </c>
      <c r="H31" s="8">
        <v>0</v>
      </c>
      <c r="I31" s="8">
        <v>0</v>
      </c>
      <c r="J31" s="53">
        <f t="shared" si="1"/>
        <v>0</v>
      </c>
    </row>
    <row r="32" spans="1:10" x14ac:dyDescent="0.2">
      <c r="A32" s="5"/>
      <c r="B32" s="103" t="s">
        <v>17</v>
      </c>
      <c r="C32" s="103"/>
      <c r="D32" s="104"/>
      <c r="E32" s="12">
        <f>E33</f>
        <v>0</v>
      </c>
      <c r="F32" s="12">
        <f t="shared" ref="F32:I32" si="2">F33</f>
        <v>0</v>
      </c>
      <c r="G32" s="53">
        <f t="shared" si="0"/>
        <v>0</v>
      </c>
      <c r="H32" s="12">
        <f t="shared" si="2"/>
        <v>0</v>
      </c>
      <c r="I32" s="12">
        <f t="shared" si="2"/>
        <v>0</v>
      </c>
      <c r="J32" s="53">
        <f t="shared" si="1"/>
        <v>0</v>
      </c>
    </row>
    <row r="33" spans="1:10" x14ac:dyDescent="0.2">
      <c r="A33" s="5"/>
      <c r="B33" s="6"/>
      <c r="C33" s="56" t="s">
        <v>18</v>
      </c>
      <c r="D33" s="14"/>
      <c r="E33" s="12">
        <f>SUM(E34)</f>
        <v>0</v>
      </c>
      <c r="F33" s="12">
        <f>SUM(F34)</f>
        <v>0</v>
      </c>
      <c r="G33" s="53">
        <f t="shared" si="0"/>
        <v>0</v>
      </c>
      <c r="H33" s="12">
        <f>SUM(H34)</f>
        <v>0</v>
      </c>
      <c r="I33" s="12">
        <f>SUM(I34)</f>
        <v>0</v>
      </c>
      <c r="J33" s="53">
        <f t="shared" si="1"/>
        <v>0</v>
      </c>
    </row>
    <row r="34" spans="1:10" x14ac:dyDescent="0.2">
      <c r="A34" s="5"/>
      <c r="B34" s="6"/>
      <c r="C34" s="6"/>
      <c r="D34" s="7" t="s">
        <v>251</v>
      </c>
      <c r="E34" s="8">
        <v>0</v>
      </c>
      <c r="F34" s="8">
        <v>0</v>
      </c>
      <c r="G34" s="53">
        <f t="shared" si="0"/>
        <v>0</v>
      </c>
      <c r="H34" s="8">
        <v>0</v>
      </c>
      <c r="I34" s="8">
        <v>0</v>
      </c>
      <c r="J34" s="53">
        <f t="shared" si="1"/>
        <v>0</v>
      </c>
    </row>
    <row r="35" spans="1:10" x14ac:dyDescent="0.2">
      <c r="A35" s="5"/>
      <c r="B35" s="6"/>
      <c r="C35" s="56" t="s">
        <v>19</v>
      </c>
      <c r="D35" s="14"/>
      <c r="E35" s="12">
        <v>0</v>
      </c>
      <c r="F35" s="12">
        <v>0</v>
      </c>
      <c r="G35" s="53">
        <f t="shared" si="0"/>
        <v>0</v>
      </c>
      <c r="H35" s="12">
        <v>0</v>
      </c>
      <c r="I35" s="12">
        <v>0</v>
      </c>
      <c r="J35" s="53">
        <f t="shared" si="1"/>
        <v>0</v>
      </c>
    </row>
    <row r="36" spans="1:10" x14ac:dyDescent="0.2">
      <c r="A36" s="5"/>
      <c r="B36" s="6"/>
      <c r="C36" s="56" t="s">
        <v>20</v>
      </c>
      <c r="D36" s="14"/>
      <c r="E36" s="12">
        <v>0</v>
      </c>
      <c r="F36" s="12">
        <v>0</v>
      </c>
      <c r="G36" s="53">
        <f t="shared" si="0"/>
        <v>0</v>
      </c>
      <c r="H36" s="12">
        <v>0</v>
      </c>
      <c r="I36" s="12">
        <v>0</v>
      </c>
      <c r="J36" s="53">
        <f t="shared" si="1"/>
        <v>0</v>
      </c>
    </row>
    <row r="37" spans="1:10" x14ac:dyDescent="0.2">
      <c r="A37" s="5"/>
      <c r="B37" s="57" t="s">
        <v>21</v>
      </c>
      <c r="C37" s="57"/>
      <c r="D37" s="58"/>
      <c r="E37" s="12">
        <f>+E38+E39+E42+E43+E44</f>
        <v>20000</v>
      </c>
      <c r="F37" s="12">
        <f>+F38+F39+F42+F43+F44</f>
        <v>0</v>
      </c>
      <c r="G37" s="53">
        <f t="shared" si="0"/>
        <v>20000</v>
      </c>
      <c r="H37" s="12">
        <f>+H38+H39+H42+H43+H44</f>
        <v>0</v>
      </c>
      <c r="I37" s="12">
        <f>+I38+I39+I42+I43+I44</f>
        <v>0</v>
      </c>
      <c r="J37" s="53">
        <f t="shared" si="1"/>
        <v>20000</v>
      </c>
    </row>
    <row r="38" spans="1:10" x14ac:dyDescent="0.2">
      <c r="A38" s="5"/>
      <c r="B38" s="6"/>
      <c r="C38" s="56" t="s">
        <v>22</v>
      </c>
      <c r="D38" s="14"/>
      <c r="E38" s="12">
        <v>0</v>
      </c>
      <c r="F38" s="12">
        <v>0</v>
      </c>
      <c r="G38" s="53">
        <f t="shared" si="0"/>
        <v>0</v>
      </c>
      <c r="H38" s="12">
        <v>0</v>
      </c>
      <c r="I38" s="12">
        <v>0</v>
      </c>
      <c r="J38" s="53">
        <f t="shared" si="1"/>
        <v>0</v>
      </c>
    </row>
    <row r="39" spans="1:10" x14ac:dyDescent="0.2">
      <c r="A39" s="5"/>
      <c r="B39" s="6"/>
      <c r="C39" s="56" t="s">
        <v>23</v>
      </c>
      <c r="D39" s="14"/>
      <c r="E39" s="12">
        <f>SUM(E40:E41)</f>
        <v>20000</v>
      </c>
      <c r="F39" s="12">
        <f t="shared" ref="F39:H39" si="3">SUM(F40:F41)</f>
        <v>0</v>
      </c>
      <c r="G39" s="53">
        <f t="shared" si="0"/>
        <v>20000</v>
      </c>
      <c r="H39" s="12">
        <f t="shared" si="3"/>
        <v>0</v>
      </c>
      <c r="I39" s="12">
        <f t="shared" ref="I39" si="4">SUM(I40:I41)</f>
        <v>0</v>
      </c>
      <c r="J39" s="53">
        <f t="shared" si="1"/>
        <v>20000</v>
      </c>
    </row>
    <row r="40" spans="1:10" x14ac:dyDescent="0.2">
      <c r="A40" s="5"/>
      <c r="B40" s="6"/>
      <c r="C40" s="6"/>
      <c r="D40" s="7" t="s">
        <v>280</v>
      </c>
      <c r="E40" s="8">
        <v>20000</v>
      </c>
      <c r="F40" s="8">
        <v>0</v>
      </c>
      <c r="G40" s="53">
        <f t="shared" si="0"/>
        <v>20000</v>
      </c>
      <c r="H40" s="8">
        <v>0</v>
      </c>
      <c r="I40" s="8">
        <v>0</v>
      </c>
      <c r="J40" s="53">
        <f t="shared" si="1"/>
        <v>20000</v>
      </c>
    </row>
    <row r="41" spans="1:10" hidden="1" x14ac:dyDescent="0.2">
      <c r="A41" s="5"/>
      <c r="B41" s="6"/>
      <c r="C41" s="6"/>
      <c r="D41" s="7" t="s">
        <v>312</v>
      </c>
      <c r="E41" s="8">
        <v>0</v>
      </c>
      <c r="F41" s="8">
        <v>0</v>
      </c>
      <c r="G41" s="53">
        <f t="shared" si="0"/>
        <v>0</v>
      </c>
      <c r="H41" s="8">
        <v>0</v>
      </c>
      <c r="I41" s="8">
        <v>0</v>
      </c>
      <c r="J41" s="53">
        <f t="shared" si="1"/>
        <v>0</v>
      </c>
    </row>
    <row r="42" spans="1:10" x14ac:dyDescent="0.2">
      <c r="A42" s="5"/>
      <c r="B42" s="6"/>
      <c r="C42" s="56" t="s">
        <v>24</v>
      </c>
      <c r="D42" s="14"/>
      <c r="E42" s="12">
        <v>0</v>
      </c>
      <c r="F42" s="12">
        <v>0</v>
      </c>
      <c r="G42" s="53">
        <f t="shared" si="0"/>
        <v>0</v>
      </c>
      <c r="H42" s="12">
        <v>0</v>
      </c>
      <c r="I42" s="12">
        <v>0</v>
      </c>
      <c r="J42" s="53">
        <f t="shared" si="1"/>
        <v>0</v>
      </c>
    </row>
    <row r="43" spans="1:10" x14ac:dyDescent="0.2">
      <c r="A43" s="5"/>
      <c r="B43" s="6"/>
      <c r="C43" s="56" t="s">
        <v>25</v>
      </c>
      <c r="D43" s="14"/>
      <c r="E43" s="12">
        <v>0</v>
      </c>
      <c r="F43" s="12">
        <v>0</v>
      </c>
      <c r="G43" s="53">
        <f t="shared" si="0"/>
        <v>0</v>
      </c>
      <c r="H43" s="12">
        <v>0</v>
      </c>
      <c r="I43" s="12">
        <v>0</v>
      </c>
      <c r="J43" s="53">
        <f t="shared" si="1"/>
        <v>0</v>
      </c>
    </row>
    <row r="44" spans="1:10" x14ac:dyDescent="0.2">
      <c r="A44" s="5"/>
      <c r="B44" s="6"/>
      <c r="C44" s="56" t="s">
        <v>26</v>
      </c>
      <c r="D44" s="14"/>
      <c r="E44" s="12">
        <f>SUM(E45:E46)</f>
        <v>0</v>
      </c>
      <c r="F44" s="12">
        <f>SUM(F45:F46)</f>
        <v>0</v>
      </c>
      <c r="G44" s="53">
        <f t="shared" si="0"/>
        <v>0</v>
      </c>
      <c r="H44" s="12">
        <f>SUM(H45:H46)</f>
        <v>0</v>
      </c>
      <c r="I44" s="12">
        <f>SUM(I45:I46)</f>
        <v>0</v>
      </c>
      <c r="J44" s="53">
        <f t="shared" si="1"/>
        <v>0</v>
      </c>
    </row>
    <row r="45" spans="1:10" x14ac:dyDescent="0.2">
      <c r="A45" s="5"/>
      <c r="B45" s="6"/>
      <c r="C45" s="6"/>
      <c r="D45" s="7" t="s">
        <v>252</v>
      </c>
      <c r="E45" s="8">
        <v>0</v>
      </c>
      <c r="F45" s="8">
        <v>0</v>
      </c>
      <c r="G45" s="53">
        <f t="shared" si="0"/>
        <v>0</v>
      </c>
      <c r="H45" s="8">
        <v>0</v>
      </c>
      <c r="I45" s="8">
        <v>0</v>
      </c>
      <c r="J45" s="53">
        <f t="shared" si="1"/>
        <v>0</v>
      </c>
    </row>
    <row r="46" spans="1:10" x14ac:dyDescent="0.2">
      <c r="A46" s="5"/>
      <c r="B46" s="6"/>
      <c r="C46" s="6"/>
      <c r="D46" s="7" t="s">
        <v>277</v>
      </c>
      <c r="E46" s="8">
        <v>0</v>
      </c>
      <c r="F46" s="8">
        <v>0</v>
      </c>
      <c r="G46" s="53">
        <f t="shared" si="0"/>
        <v>0</v>
      </c>
      <c r="H46" s="8">
        <v>0</v>
      </c>
      <c r="I46" s="8">
        <v>0</v>
      </c>
      <c r="J46" s="53">
        <f t="shared" si="1"/>
        <v>0</v>
      </c>
    </row>
    <row r="47" spans="1:10" x14ac:dyDescent="0.2">
      <c r="A47" s="5"/>
      <c r="B47" s="103" t="s">
        <v>27</v>
      </c>
      <c r="C47" s="103"/>
      <c r="D47" s="104"/>
      <c r="E47" s="12">
        <f t="shared" ref="E47:I48" si="5">+E48</f>
        <v>25000</v>
      </c>
      <c r="F47" s="12">
        <f t="shared" si="5"/>
        <v>0</v>
      </c>
      <c r="G47" s="53">
        <f t="shared" si="0"/>
        <v>25000</v>
      </c>
      <c r="H47" s="12">
        <f t="shared" si="5"/>
        <v>0</v>
      </c>
      <c r="I47" s="12">
        <f t="shared" si="5"/>
        <v>0</v>
      </c>
      <c r="J47" s="53">
        <f t="shared" si="1"/>
        <v>25000</v>
      </c>
    </row>
    <row r="48" spans="1:10" ht="21" customHeight="1" x14ac:dyDescent="0.2">
      <c r="A48" s="5"/>
      <c r="B48" s="6"/>
      <c r="C48" s="103" t="s">
        <v>28</v>
      </c>
      <c r="D48" s="104"/>
      <c r="E48" s="12">
        <f t="shared" si="5"/>
        <v>25000</v>
      </c>
      <c r="F48" s="12">
        <f t="shared" si="5"/>
        <v>0</v>
      </c>
      <c r="G48" s="53">
        <f t="shared" si="0"/>
        <v>25000</v>
      </c>
      <c r="H48" s="12">
        <f t="shared" si="5"/>
        <v>0</v>
      </c>
      <c r="I48" s="12">
        <f t="shared" si="5"/>
        <v>0</v>
      </c>
      <c r="J48" s="53">
        <f t="shared" si="1"/>
        <v>25000</v>
      </c>
    </row>
    <row r="49" spans="1:11" x14ac:dyDescent="0.2">
      <c r="A49" s="5"/>
      <c r="B49" s="6"/>
      <c r="C49" s="6"/>
      <c r="D49" s="7" t="s">
        <v>339</v>
      </c>
      <c r="E49" s="8">
        <v>25000</v>
      </c>
      <c r="F49" s="8">
        <v>0</v>
      </c>
      <c r="G49" s="53">
        <f t="shared" si="0"/>
        <v>25000</v>
      </c>
      <c r="H49" s="8">
        <v>0</v>
      </c>
      <c r="I49" s="8">
        <v>0</v>
      </c>
      <c r="J49" s="53">
        <f t="shared" si="1"/>
        <v>25000</v>
      </c>
    </row>
    <row r="50" spans="1:11" x14ac:dyDescent="0.2">
      <c r="A50" s="5"/>
      <c r="B50" s="103" t="s">
        <v>29</v>
      </c>
      <c r="C50" s="103"/>
      <c r="D50" s="104"/>
      <c r="E50" s="12">
        <f>SUM(E51:E52)</f>
        <v>0</v>
      </c>
      <c r="F50" s="12">
        <f>SUM(F51:F52)</f>
        <v>0</v>
      </c>
      <c r="G50" s="53">
        <f t="shared" si="0"/>
        <v>0</v>
      </c>
      <c r="H50" s="12">
        <f>SUM(H51:H52)</f>
        <v>0</v>
      </c>
      <c r="I50" s="12">
        <f>SUM(I51:I52)</f>
        <v>0</v>
      </c>
      <c r="J50" s="53">
        <f t="shared" si="1"/>
        <v>0</v>
      </c>
    </row>
    <row r="51" spans="1:11" x14ac:dyDescent="0.2">
      <c r="A51" s="5"/>
      <c r="B51" s="6"/>
      <c r="C51" s="56" t="s">
        <v>30</v>
      </c>
      <c r="D51" s="14"/>
      <c r="E51" s="12">
        <v>0</v>
      </c>
      <c r="F51" s="12">
        <v>0</v>
      </c>
      <c r="G51" s="53">
        <f t="shared" si="0"/>
        <v>0</v>
      </c>
      <c r="H51" s="12">
        <v>0</v>
      </c>
      <c r="I51" s="12">
        <v>0</v>
      </c>
      <c r="J51" s="53">
        <f t="shared" si="1"/>
        <v>0</v>
      </c>
    </row>
    <row r="52" spans="1:11" x14ac:dyDescent="0.2">
      <c r="A52" s="5"/>
      <c r="B52" s="6"/>
      <c r="C52" s="56" t="s">
        <v>31</v>
      </c>
      <c r="D52" s="14"/>
      <c r="E52" s="12">
        <v>0</v>
      </c>
      <c r="F52" s="12">
        <v>0</v>
      </c>
      <c r="G52" s="53">
        <f t="shared" si="0"/>
        <v>0</v>
      </c>
      <c r="H52" s="12">
        <v>0</v>
      </c>
      <c r="I52" s="12">
        <v>0</v>
      </c>
      <c r="J52" s="53">
        <f t="shared" si="1"/>
        <v>0</v>
      </c>
    </row>
    <row r="53" spans="1:11" x14ac:dyDescent="0.2">
      <c r="A53" s="102" t="s">
        <v>32</v>
      </c>
      <c r="B53" s="103"/>
      <c r="C53" s="103"/>
      <c r="D53" s="104"/>
      <c r="E53" s="12">
        <f>SUM(E54+E71+E82+E108+E112+E98+E123+E129+E65)</f>
        <v>715000.07</v>
      </c>
      <c r="F53" s="12">
        <f t="shared" ref="F53:H53" si="6">SUM(F54+F71+F82+F108+F112+F98+F123+F129+F65)</f>
        <v>382633.56</v>
      </c>
      <c r="G53" s="53">
        <f t="shared" si="0"/>
        <v>1097633.6299999999</v>
      </c>
      <c r="H53" s="12">
        <f t="shared" si="6"/>
        <v>1089432.08</v>
      </c>
      <c r="I53" s="12">
        <f t="shared" ref="I53" si="7">SUM(I54+I71+I82+I108+I112+I98+I123+I129+I65)</f>
        <v>1089432.08</v>
      </c>
      <c r="J53" s="53">
        <f t="shared" si="1"/>
        <v>8201.5499999998137</v>
      </c>
      <c r="K53" s="88"/>
    </row>
    <row r="54" spans="1:11" x14ac:dyDescent="0.2">
      <c r="A54" s="5"/>
      <c r="B54" s="103" t="s">
        <v>33</v>
      </c>
      <c r="C54" s="103"/>
      <c r="D54" s="104"/>
      <c r="E54" s="12">
        <f>+E55+E57+E62+E63+E65+E66+E68+E70</f>
        <v>105000</v>
      </c>
      <c r="F54" s="12">
        <f>+F55+F57+F62+F63+F65+F66+F68+F70</f>
        <v>126354.92</v>
      </c>
      <c r="G54" s="53">
        <f t="shared" si="0"/>
        <v>231354.91999999998</v>
      </c>
      <c r="H54" s="12">
        <f>+H55+H57+H62+H63+H65+H66+H68+H70</f>
        <v>225878.12</v>
      </c>
      <c r="I54" s="12">
        <f>+I55+I57+I62+I63+I65+I66+I68+I70</f>
        <v>225878.12</v>
      </c>
      <c r="J54" s="53">
        <f t="shared" si="1"/>
        <v>5476.7999999999884</v>
      </c>
    </row>
    <row r="55" spans="1:11" x14ac:dyDescent="0.2">
      <c r="A55" s="5"/>
      <c r="B55" s="6"/>
      <c r="C55" s="56" t="s">
        <v>34</v>
      </c>
      <c r="D55" s="14"/>
      <c r="E55" s="12">
        <f>+E56</f>
        <v>50000</v>
      </c>
      <c r="F55" s="12">
        <f>+F56</f>
        <v>56822.82</v>
      </c>
      <c r="G55" s="53">
        <f t="shared" si="0"/>
        <v>106822.82</v>
      </c>
      <c r="H55" s="12">
        <f>+H56</f>
        <v>106822.82</v>
      </c>
      <c r="I55" s="12">
        <f>+I56</f>
        <v>106822.82</v>
      </c>
      <c r="J55" s="53">
        <f t="shared" si="1"/>
        <v>0</v>
      </c>
      <c r="K55" s="88"/>
    </row>
    <row r="56" spans="1:11" x14ac:dyDescent="0.2">
      <c r="A56" s="5"/>
      <c r="B56" s="6"/>
      <c r="C56" s="6"/>
      <c r="D56" s="7" t="s">
        <v>340</v>
      </c>
      <c r="E56" s="8">
        <v>50000</v>
      </c>
      <c r="F56" s="8">
        <v>56822.82</v>
      </c>
      <c r="G56" s="53">
        <f t="shared" si="0"/>
        <v>106822.82</v>
      </c>
      <c r="H56" s="8">
        <v>106822.82</v>
      </c>
      <c r="I56" s="8">
        <v>106822.82</v>
      </c>
      <c r="J56" s="53">
        <f>G56-H56</f>
        <v>0</v>
      </c>
    </row>
    <row r="57" spans="1:11" x14ac:dyDescent="0.2">
      <c r="A57" s="5"/>
      <c r="B57" s="6"/>
      <c r="C57" s="56" t="s">
        <v>35</v>
      </c>
      <c r="D57" s="14"/>
      <c r="E57" s="12">
        <f>SUM(E58:E61)</f>
        <v>10000</v>
      </c>
      <c r="F57" s="12">
        <f>SUM(F58:F61)</f>
        <v>0</v>
      </c>
      <c r="G57" s="53">
        <f t="shared" si="0"/>
        <v>10000</v>
      </c>
      <c r="H57" s="12">
        <f>SUM(H58:H61)</f>
        <v>4523.2</v>
      </c>
      <c r="I57" s="12">
        <f>SUM(I58:I61)</f>
        <v>4523.2</v>
      </c>
      <c r="J57" s="53">
        <f t="shared" si="1"/>
        <v>5476.8</v>
      </c>
    </row>
    <row r="58" spans="1:11" x14ac:dyDescent="0.2">
      <c r="A58" s="5"/>
      <c r="B58" s="6"/>
      <c r="C58" s="6"/>
      <c r="D58" s="7" t="s">
        <v>341</v>
      </c>
      <c r="E58" s="8">
        <v>10000</v>
      </c>
      <c r="F58" s="8">
        <v>0</v>
      </c>
      <c r="G58" s="53">
        <f t="shared" si="0"/>
        <v>10000</v>
      </c>
      <c r="H58" s="8">
        <v>4523.2</v>
      </c>
      <c r="I58" s="8">
        <v>4523.2</v>
      </c>
      <c r="J58" s="53">
        <f t="shared" si="1"/>
        <v>5476.8</v>
      </c>
    </row>
    <row r="59" spans="1:11" x14ac:dyDescent="0.2">
      <c r="A59" s="5"/>
      <c r="B59" s="6"/>
      <c r="C59" s="6"/>
      <c r="D59" s="7" t="s">
        <v>253</v>
      </c>
      <c r="E59" s="8">
        <v>0</v>
      </c>
      <c r="F59" s="8">
        <v>0</v>
      </c>
      <c r="G59" s="53">
        <f t="shared" si="0"/>
        <v>0</v>
      </c>
      <c r="H59" s="8">
        <v>0</v>
      </c>
      <c r="I59" s="8">
        <v>0</v>
      </c>
      <c r="J59" s="53">
        <f t="shared" si="1"/>
        <v>0</v>
      </c>
    </row>
    <row r="60" spans="1:11" x14ac:dyDescent="0.2">
      <c r="A60" s="5"/>
      <c r="B60" s="6"/>
      <c r="C60" s="6"/>
      <c r="D60" s="7" t="s">
        <v>36</v>
      </c>
      <c r="E60" s="8">
        <v>0</v>
      </c>
      <c r="F60" s="8">
        <v>0</v>
      </c>
      <c r="G60" s="53">
        <f t="shared" si="0"/>
        <v>0</v>
      </c>
      <c r="H60" s="8">
        <v>0</v>
      </c>
      <c r="I60" s="8">
        <v>0</v>
      </c>
      <c r="J60" s="53">
        <f t="shared" si="1"/>
        <v>0</v>
      </c>
    </row>
    <row r="61" spans="1:11" ht="36" x14ac:dyDescent="0.2">
      <c r="A61" s="5"/>
      <c r="B61" s="6"/>
      <c r="C61" s="6"/>
      <c r="D61" s="7" t="s">
        <v>254</v>
      </c>
      <c r="E61" s="8">
        <v>0</v>
      </c>
      <c r="F61" s="8">
        <v>0</v>
      </c>
      <c r="G61" s="53">
        <f t="shared" si="0"/>
        <v>0</v>
      </c>
      <c r="H61" s="8">
        <v>0</v>
      </c>
      <c r="I61" s="8">
        <v>0</v>
      </c>
      <c r="J61" s="53">
        <f t="shared" si="1"/>
        <v>0</v>
      </c>
    </row>
    <row r="62" spans="1:11" x14ac:dyDescent="0.2">
      <c r="A62" s="5"/>
      <c r="B62" s="6"/>
      <c r="C62" s="55" t="s">
        <v>37</v>
      </c>
      <c r="D62" s="14"/>
      <c r="E62" s="12">
        <v>0</v>
      </c>
      <c r="F62" s="12">
        <v>0</v>
      </c>
      <c r="G62" s="53">
        <f t="shared" si="0"/>
        <v>0</v>
      </c>
      <c r="H62" s="12">
        <v>0</v>
      </c>
      <c r="I62" s="12">
        <v>0</v>
      </c>
      <c r="J62" s="53">
        <f t="shared" si="1"/>
        <v>0</v>
      </c>
    </row>
    <row r="63" spans="1:11" ht="51.75" customHeight="1" x14ac:dyDescent="0.2">
      <c r="A63" s="5"/>
      <c r="B63" s="6"/>
      <c r="C63" s="125" t="s">
        <v>38</v>
      </c>
      <c r="D63" s="126"/>
      <c r="E63" s="12">
        <f t="shared" ref="E63:I63" si="8">+E64</f>
        <v>30000</v>
      </c>
      <c r="F63" s="12">
        <f t="shared" si="8"/>
        <v>48977.1</v>
      </c>
      <c r="G63" s="53">
        <f t="shared" si="0"/>
        <v>78977.100000000006</v>
      </c>
      <c r="H63" s="12">
        <f t="shared" si="8"/>
        <v>78977.100000000006</v>
      </c>
      <c r="I63" s="12">
        <f t="shared" si="8"/>
        <v>78977.100000000006</v>
      </c>
      <c r="J63" s="53">
        <f t="shared" si="1"/>
        <v>0</v>
      </c>
    </row>
    <row r="64" spans="1:11" x14ac:dyDescent="0.2">
      <c r="A64" s="5"/>
      <c r="B64" s="6"/>
      <c r="C64" s="6"/>
      <c r="D64" s="7" t="s">
        <v>39</v>
      </c>
      <c r="E64" s="8">
        <v>30000</v>
      </c>
      <c r="F64" s="8">
        <v>48977.1</v>
      </c>
      <c r="G64" s="53">
        <f t="shared" si="0"/>
        <v>78977.100000000006</v>
      </c>
      <c r="H64" s="8">
        <v>78977.100000000006</v>
      </c>
      <c r="I64" s="8">
        <v>78977.100000000006</v>
      </c>
      <c r="J64" s="53">
        <f t="shared" si="1"/>
        <v>0</v>
      </c>
    </row>
    <row r="65" spans="1:10" x14ac:dyDescent="0.2">
      <c r="A65" s="5"/>
      <c r="B65" s="6"/>
      <c r="C65" s="55" t="s">
        <v>40</v>
      </c>
      <c r="D65" s="14"/>
      <c r="E65" s="12">
        <v>0</v>
      </c>
      <c r="F65" s="12">
        <v>0</v>
      </c>
      <c r="G65" s="53">
        <f t="shared" si="0"/>
        <v>0</v>
      </c>
      <c r="H65" s="12">
        <v>0</v>
      </c>
      <c r="I65" s="12">
        <v>0</v>
      </c>
      <c r="J65" s="53">
        <f t="shared" si="1"/>
        <v>0</v>
      </c>
    </row>
    <row r="66" spans="1:10" x14ac:dyDescent="0.2">
      <c r="A66" s="5"/>
      <c r="B66" s="6"/>
      <c r="C66" s="55" t="s">
        <v>41</v>
      </c>
      <c r="D66" s="14"/>
      <c r="E66" s="12">
        <f>+E67</f>
        <v>15000</v>
      </c>
      <c r="F66" s="12">
        <f>+F67</f>
        <v>20555</v>
      </c>
      <c r="G66" s="53">
        <f t="shared" si="0"/>
        <v>35555</v>
      </c>
      <c r="H66" s="12">
        <f>+H67</f>
        <v>35555</v>
      </c>
      <c r="I66" s="12">
        <f>+I67</f>
        <v>35555</v>
      </c>
      <c r="J66" s="53">
        <f t="shared" si="1"/>
        <v>0</v>
      </c>
    </row>
    <row r="67" spans="1:10" x14ac:dyDescent="0.2">
      <c r="A67" s="5"/>
      <c r="B67" s="6"/>
      <c r="C67" s="6"/>
      <c r="D67" s="7" t="s">
        <v>342</v>
      </c>
      <c r="E67" s="8">
        <v>15000</v>
      </c>
      <c r="F67" s="8">
        <v>20555</v>
      </c>
      <c r="G67" s="53">
        <f t="shared" si="0"/>
        <v>35555</v>
      </c>
      <c r="H67" s="8">
        <v>35555</v>
      </c>
      <c r="I67" s="8">
        <v>35555</v>
      </c>
      <c r="J67" s="53">
        <f t="shared" si="1"/>
        <v>0</v>
      </c>
    </row>
    <row r="68" spans="1:10" x14ac:dyDescent="0.2">
      <c r="A68" s="5"/>
      <c r="B68" s="6"/>
      <c r="C68" s="55" t="s">
        <v>255</v>
      </c>
      <c r="D68" s="14"/>
      <c r="E68" s="12">
        <f>E69</f>
        <v>0</v>
      </c>
      <c r="F68" s="12">
        <f t="shared" ref="F68:I68" si="9">F69</f>
        <v>0</v>
      </c>
      <c r="G68" s="53">
        <f t="shared" si="0"/>
        <v>0</v>
      </c>
      <c r="H68" s="12">
        <f t="shared" si="9"/>
        <v>0</v>
      </c>
      <c r="I68" s="12">
        <f t="shared" si="9"/>
        <v>0</v>
      </c>
      <c r="J68" s="53">
        <f t="shared" si="1"/>
        <v>0</v>
      </c>
    </row>
    <row r="69" spans="1:10" s="46" customFormat="1" x14ac:dyDescent="0.2">
      <c r="A69" s="5"/>
      <c r="B69" s="6"/>
      <c r="C69" s="72"/>
      <c r="D69" s="7" t="s">
        <v>343</v>
      </c>
      <c r="E69" s="8">
        <v>0</v>
      </c>
      <c r="F69" s="8">
        <v>0</v>
      </c>
      <c r="G69" s="53">
        <f t="shared" si="0"/>
        <v>0</v>
      </c>
      <c r="H69" s="8">
        <v>0</v>
      </c>
      <c r="I69" s="8">
        <v>0</v>
      </c>
      <c r="J69" s="53">
        <f t="shared" si="1"/>
        <v>0</v>
      </c>
    </row>
    <row r="70" spans="1:10" ht="28.5" customHeight="1" x14ac:dyDescent="0.2">
      <c r="A70" s="5"/>
      <c r="B70" s="6"/>
      <c r="C70" s="125" t="s">
        <v>42</v>
      </c>
      <c r="D70" s="126"/>
      <c r="E70" s="12">
        <v>0</v>
      </c>
      <c r="F70" s="12">
        <v>0</v>
      </c>
      <c r="G70" s="53">
        <f t="shared" si="0"/>
        <v>0</v>
      </c>
      <c r="H70" s="12">
        <v>0</v>
      </c>
      <c r="I70" s="12">
        <v>0</v>
      </c>
      <c r="J70" s="53">
        <f t="shared" si="1"/>
        <v>0</v>
      </c>
    </row>
    <row r="71" spans="1:10" x14ac:dyDescent="0.2">
      <c r="A71" s="5"/>
      <c r="B71" s="103" t="s">
        <v>43</v>
      </c>
      <c r="C71" s="103"/>
      <c r="D71" s="104"/>
      <c r="E71" s="12">
        <f>+E72+E76</f>
        <v>0</v>
      </c>
      <c r="F71" s="12">
        <f>+F72+F76</f>
        <v>0</v>
      </c>
      <c r="G71" s="53">
        <f t="shared" si="0"/>
        <v>0</v>
      </c>
      <c r="H71" s="12">
        <f>+H72+H76</f>
        <v>0</v>
      </c>
      <c r="I71" s="12">
        <f>+I72+I76</f>
        <v>0</v>
      </c>
      <c r="J71" s="53">
        <f t="shared" si="1"/>
        <v>0</v>
      </c>
    </row>
    <row r="72" spans="1:10" x14ac:dyDescent="0.2">
      <c r="A72" s="5"/>
      <c r="B72" s="6"/>
      <c r="C72" s="55" t="s">
        <v>44</v>
      </c>
      <c r="D72" s="14"/>
      <c r="E72" s="12">
        <f>SUM(E73:E75)</f>
        <v>0</v>
      </c>
      <c r="F72" s="12">
        <f>SUM(F73:F75)</f>
        <v>0</v>
      </c>
      <c r="G72" s="53">
        <f t="shared" si="0"/>
        <v>0</v>
      </c>
      <c r="H72" s="12">
        <f>SUM(H73:H75)</f>
        <v>0</v>
      </c>
      <c r="I72" s="12">
        <f>SUM(I73:I75)</f>
        <v>0</v>
      </c>
      <c r="J72" s="53">
        <f t="shared" si="1"/>
        <v>0</v>
      </c>
    </row>
    <row r="73" spans="1:10" x14ac:dyDescent="0.2">
      <c r="A73" s="5"/>
      <c r="B73" s="6"/>
      <c r="C73" s="6"/>
      <c r="D73" s="7" t="s">
        <v>256</v>
      </c>
      <c r="E73" s="8">
        <v>0</v>
      </c>
      <c r="F73" s="8">
        <v>0</v>
      </c>
      <c r="G73" s="53">
        <f t="shared" si="0"/>
        <v>0</v>
      </c>
      <c r="H73" s="8">
        <v>0</v>
      </c>
      <c r="I73" s="8">
        <v>0</v>
      </c>
      <c r="J73" s="53">
        <f t="shared" si="1"/>
        <v>0</v>
      </c>
    </row>
    <row r="74" spans="1:10" x14ac:dyDescent="0.2">
      <c r="A74" s="5"/>
      <c r="B74" s="6"/>
      <c r="C74" s="6"/>
      <c r="D74" s="7" t="s">
        <v>45</v>
      </c>
      <c r="E74" s="8">
        <v>0</v>
      </c>
      <c r="F74" s="8">
        <v>0</v>
      </c>
      <c r="G74" s="53">
        <f t="shared" si="0"/>
        <v>0</v>
      </c>
      <c r="H74" s="8">
        <v>0</v>
      </c>
      <c r="I74" s="8">
        <v>0</v>
      </c>
      <c r="J74" s="53">
        <f t="shared" si="1"/>
        <v>0</v>
      </c>
    </row>
    <row r="75" spans="1:10" hidden="1" x14ac:dyDescent="0.2">
      <c r="A75" s="5"/>
      <c r="B75" s="6"/>
      <c r="C75" s="6"/>
      <c r="D75" s="7" t="s">
        <v>257</v>
      </c>
      <c r="E75" s="8">
        <v>0</v>
      </c>
      <c r="F75" s="8">
        <v>0</v>
      </c>
      <c r="G75" s="53">
        <f t="shared" si="0"/>
        <v>0</v>
      </c>
      <c r="H75" s="8">
        <v>0</v>
      </c>
      <c r="I75" s="8">
        <v>0</v>
      </c>
      <c r="J75" s="53">
        <f t="shared" si="1"/>
        <v>0</v>
      </c>
    </row>
    <row r="76" spans="1:10" x14ac:dyDescent="0.2">
      <c r="A76" s="5"/>
      <c r="B76" s="6"/>
      <c r="C76" s="55" t="s">
        <v>46</v>
      </c>
      <c r="D76" s="14"/>
      <c r="E76" s="12">
        <f>SUM(E77:E78)</f>
        <v>0</v>
      </c>
      <c r="F76" s="12">
        <f t="shared" ref="F76:H76" si="10">SUM(F77:F78)</f>
        <v>0</v>
      </c>
      <c r="G76" s="53">
        <f t="shared" ref="G76:G144" si="11">E76+F76</f>
        <v>0</v>
      </c>
      <c r="H76" s="12">
        <f t="shared" si="10"/>
        <v>0</v>
      </c>
      <c r="I76" s="12">
        <f t="shared" ref="I76" si="12">SUM(I77:I78)</f>
        <v>0</v>
      </c>
      <c r="J76" s="53">
        <f t="shared" ref="J76:J144" si="13">G76-H76</f>
        <v>0</v>
      </c>
    </row>
    <row r="77" spans="1:10" s="46" customFormat="1" x14ac:dyDescent="0.2">
      <c r="A77" s="5"/>
      <c r="B77" s="6"/>
      <c r="C77" s="72"/>
      <c r="D77" s="7" t="s">
        <v>344</v>
      </c>
      <c r="E77" s="8">
        <v>0</v>
      </c>
      <c r="F77" s="8">
        <v>0</v>
      </c>
      <c r="G77" s="53">
        <f t="shared" si="11"/>
        <v>0</v>
      </c>
      <c r="H77" s="8">
        <v>0</v>
      </c>
      <c r="I77" s="8">
        <v>0</v>
      </c>
      <c r="J77" s="53">
        <f t="shared" si="13"/>
        <v>0</v>
      </c>
    </row>
    <row r="78" spans="1:10" s="46" customFormat="1" x14ac:dyDescent="0.2">
      <c r="A78" s="5"/>
      <c r="B78" s="6"/>
      <c r="C78" s="72"/>
      <c r="D78" s="7" t="s">
        <v>345</v>
      </c>
      <c r="E78" s="8">
        <v>0</v>
      </c>
      <c r="F78" s="8">
        <v>0</v>
      </c>
      <c r="G78" s="53">
        <f t="shared" si="11"/>
        <v>0</v>
      </c>
      <c r="H78" s="8">
        <v>0</v>
      </c>
      <c r="I78" s="8">
        <v>0</v>
      </c>
      <c r="J78" s="53">
        <f t="shared" si="13"/>
        <v>0</v>
      </c>
    </row>
    <row r="79" spans="1:10" x14ac:dyDescent="0.2">
      <c r="A79" s="5"/>
      <c r="B79" s="55" t="s">
        <v>346</v>
      </c>
      <c r="C79" s="55"/>
      <c r="D79" s="70"/>
      <c r="E79" s="12">
        <f>E80</f>
        <v>0</v>
      </c>
      <c r="F79" s="12">
        <f t="shared" ref="F79:I80" si="14">F80</f>
        <v>0</v>
      </c>
      <c r="G79" s="53">
        <f t="shared" si="11"/>
        <v>0</v>
      </c>
      <c r="H79" s="12">
        <f t="shared" si="14"/>
        <v>0</v>
      </c>
      <c r="I79" s="12">
        <f t="shared" si="14"/>
        <v>0</v>
      </c>
      <c r="J79" s="53">
        <f t="shared" si="13"/>
        <v>0</v>
      </c>
    </row>
    <row r="80" spans="1:10" s="46" customFormat="1" x14ac:dyDescent="0.2">
      <c r="A80" s="5"/>
      <c r="B80" s="6"/>
      <c r="C80" s="55" t="s">
        <v>347</v>
      </c>
      <c r="D80" s="7"/>
      <c r="E80" s="12">
        <f>E81</f>
        <v>0</v>
      </c>
      <c r="F80" s="12">
        <f t="shared" si="14"/>
        <v>0</v>
      </c>
      <c r="G80" s="53">
        <f t="shared" si="11"/>
        <v>0</v>
      </c>
      <c r="H80" s="12">
        <f t="shared" si="14"/>
        <v>0</v>
      </c>
      <c r="I80" s="12">
        <f t="shared" si="14"/>
        <v>0</v>
      </c>
      <c r="J80" s="53">
        <f t="shared" si="13"/>
        <v>0</v>
      </c>
    </row>
    <row r="81" spans="1:10" s="46" customFormat="1" x14ac:dyDescent="0.2">
      <c r="A81" s="5"/>
      <c r="B81" s="6"/>
      <c r="C81" s="72"/>
      <c r="D81" s="7" t="s">
        <v>348</v>
      </c>
      <c r="E81" s="8">
        <v>0</v>
      </c>
      <c r="F81" s="8">
        <v>0</v>
      </c>
      <c r="G81" s="53">
        <f t="shared" si="11"/>
        <v>0</v>
      </c>
      <c r="H81" s="8">
        <v>0</v>
      </c>
      <c r="I81" s="8">
        <v>0</v>
      </c>
      <c r="J81" s="53">
        <f t="shared" si="13"/>
        <v>0</v>
      </c>
    </row>
    <row r="82" spans="1:10" x14ac:dyDescent="0.2">
      <c r="A82" s="5"/>
      <c r="B82" s="103" t="s">
        <v>47</v>
      </c>
      <c r="C82" s="103"/>
      <c r="D82" s="104"/>
      <c r="E82" s="12">
        <f>E83+E85+E87+E88+E89+E90+E92+E93+E94</f>
        <v>37000</v>
      </c>
      <c r="F82" s="12">
        <f t="shared" ref="F82:H82" si="15">F83+F85+F87+F88+F89+F90+F92+F93+F94</f>
        <v>23901.759999999998</v>
      </c>
      <c r="G82" s="53">
        <f t="shared" si="11"/>
        <v>60901.759999999995</v>
      </c>
      <c r="H82" s="12">
        <f t="shared" si="15"/>
        <v>58177.01</v>
      </c>
      <c r="I82" s="12">
        <f t="shared" ref="I82" si="16">I83+I85+I87+I88+I89+I90+I92+I93+I94</f>
        <v>58177.01</v>
      </c>
      <c r="J82" s="53">
        <f t="shared" si="13"/>
        <v>2724.7499999999927</v>
      </c>
    </row>
    <row r="83" spans="1:10" x14ac:dyDescent="0.2">
      <c r="A83" s="5"/>
      <c r="B83" s="6"/>
      <c r="C83" s="55" t="s">
        <v>48</v>
      </c>
      <c r="D83" s="14"/>
      <c r="E83" s="12">
        <f>E84</f>
        <v>35000</v>
      </c>
      <c r="F83" s="12">
        <f t="shared" ref="F83:I83" si="17">F84</f>
        <v>23177.01</v>
      </c>
      <c r="G83" s="53">
        <f t="shared" si="11"/>
        <v>58177.009999999995</v>
      </c>
      <c r="H83" s="12">
        <f t="shared" si="17"/>
        <v>58177.01</v>
      </c>
      <c r="I83" s="12">
        <f t="shared" si="17"/>
        <v>58177.01</v>
      </c>
      <c r="J83" s="53">
        <f t="shared" si="13"/>
        <v>0</v>
      </c>
    </row>
    <row r="84" spans="1:10" s="46" customFormat="1" x14ac:dyDescent="0.2">
      <c r="A84" s="5"/>
      <c r="B84" s="6"/>
      <c r="C84" s="72"/>
      <c r="D84" s="7" t="s">
        <v>349</v>
      </c>
      <c r="E84" s="8">
        <v>35000</v>
      </c>
      <c r="F84" s="8">
        <v>23177.01</v>
      </c>
      <c r="G84" s="53">
        <f t="shared" si="11"/>
        <v>58177.009999999995</v>
      </c>
      <c r="H84" s="8">
        <v>58177.01</v>
      </c>
      <c r="I84" s="8">
        <v>58177.01</v>
      </c>
      <c r="J84" s="53">
        <f t="shared" si="13"/>
        <v>0</v>
      </c>
    </row>
    <row r="85" spans="1:10" x14ac:dyDescent="0.2">
      <c r="A85" s="5"/>
      <c r="B85" s="6"/>
      <c r="C85" s="55" t="s">
        <v>49</v>
      </c>
      <c r="D85" s="14"/>
      <c r="E85" s="12">
        <f>SUM(E86)</f>
        <v>0</v>
      </c>
      <c r="F85" s="12">
        <f>SUM(F86)</f>
        <v>0</v>
      </c>
      <c r="G85" s="53">
        <f t="shared" si="11"/>
        <v>0</v>
      </c>
      <c r="H85" s="12">
        <f>SUM(H86)</f>
        <v>0</v>
      </c>
      <c r="I85" s="12">
        <f>SUM(I86)</f>
        <v>0</v>
      </c>
      <c r="J85" s="53">
        <f t="shared" si="13"/>
        <v>0</v>
      </c>
    </row>
    <row r="86" spans="1:10" x14ac:dyDescent="0.2">
      <c r="A86" s="5"/>
      <c r="B86" s="6"/>
      <c r="C86" s="6"/>
      <c r="D86" s="7" t="s">
        <v>49</v>
      </c>
      <c r="E86" s="8">
        <v>0</v>
      </c>
      <c r="F86" s="8">
        <v>0</v>
      </c>
      <c r="G86" s="53">
        <f t="shared" si="11"/>
        <v>0</v>
      </c>
      <c r="H86" s="8">
        <v>0</v>
      </c>
      <c r="I86" s="8">
        <v>0</v>
      </c>
      <c r="J86" s="53">
        <f t="shared" si="13"/>
        <v>0</v>
      </c>
    </row>
    <row r="87" spans="1:10" x14ac:dyDescent="0.2">
      <c r="A87" s="5"/>
      <c r="B87" s="6"/>
      <c r="C87" s="55" t="s">
        <v>50</v>
      </c>
      <c r="D87" s="14"/>
      <c r="E87" s="12">
        <v>0</v>
      </c>
      <c r="F87" s="12">
        <v>0</v>
      </c>
      <c r="G87" s="53">
        <f t="shared" si="11"/>
        <v>0</v>
      </c>
      <c r="H87" s="12">
        <v>0</v>
      </c>
      <c r="I87" s="12">
        <v>0</v>
      </c>
      <c r="J87" s="53">
        <f t="shared" si="13"/>
        <v>0</v>
      </c>
    </row>
    <row r="88" spans="1:10" x14ac:dyDescent="0.2">
      <c r="A88" s="5"/>
      <c r="B88" s="6"/>
      <c r="C88" s="55" t="s">
        <v>51</v>
      </c>
      <c r="D88" s="14"/>
      <c r="E88" s="12">
        <v>0</v>
      </c>
      <c r="F88" s="12">
        <v>0</v>
      </c>
      <c r="G88" s="53">
        <f t="shared" si="11"/>
        <v>0</v>
      </c>
      <c r="H88" s="12">
        <v>0</v>
      </c>
      <c r="I88" s="12">
        <v>0</v>
      </c>
      <c r="J88" s="53">
        <f t="shared" si="13"/>
        <v>0</v>
      </c>
    </row>
    <row r="89" spans="1:10" x14ac:dyDescent="0.2">
      <c r="A89" s="5"/>
      <c r="B89" s="6"/>
      <c r="C89" s="55" t="s">
        <v>52</v>
      </c>
      <c r="D89" s="14"/>
      <c r="E89" s="12">
        <v>0</v>
      </c>
      <c r="F89" s="12">
        <v>0</v>
      </c>
      <c r="G89" s="53">
        <f t="shared" si="11"/>
        <v>0</v>
      </c>
      <c r="H89" s="12">
        <v>0</v>
      </c>
      <c r="I89" s="12">
        <v>0</v>
      </c>
      <c r="J89" s="53">
        <f t="shared" si="13"/>
        <v>0</v>
      </c>
    </row>
    <row r="90" spans="1:10" x14ac:dyDescent="0.2">
      <c r="A90" s="5"/>
      <c r="B90" s="6"/>
      <c r="C90" s="55" t="s">
        <v>53</v>
      </c>
      <c r="D90" s="14"/>
      <c r="E90" s="12">
        <f>+E91</f>
        <v>0</v>
      </c>
      <c r="F90" s="12">
        <f>+F91</f>
        <v>0</v>
      </c>
      <c r="G90" s="53">
        <f t="shared" si="11"/>
        <v>0</v>
      </c>
      <c r="H90" s="12">
        <f>+H91</f>
        <v>0</v>
      </c>
      <c r="I90" s="12">
        <f>+I91</f>
        <v>0</v>
      </c>
      <c r="J90" s="53">
        <f t="shared" si="13"/>
        <v>0</v>
      </c>
    </row>
    <row r="91" spans="1:10" x14ac:dyDescent="0.2">
      <c r="A91" s="5"/>
      <c r="B91" s="6"/>
      <c r="C91" s="6"/>
      <c r="D91" s="7" t="s">
        <v>53</v>
      </c>
      <c r="E91" s="8">
        <v>0</v>
      </c>
      <c r="F91" s="8">
        <v>0</v>
      </c>
      <c r="G91" s="53">
        <f t="shared" si="11"/>
        <v>0</v>
      </c>
      <c r="H91" s="8">
        <v>0</v>
      </c>
      <c r="I91" s="8">
        <v>0</v>
      </c>
      <c r="J91" s="53">
        <f t="shared" si="13"/>
        <v>0</v>
      </c>
    </row>
    <row r="92" spans="1:10" x14ac:dyDescent="0.2">
      <c r="A92" s="5"/>
      <c r="B92" s="6"/>
      <c r="C92" s="55" t="s">
        <v>54</v>
      </c>
      <c r="D92" s="14"/>
      <c r="E92" s="12">
        <v>0</v>
      </c>
      <c r="F92" s="12">
        <v>0</v>
      </c>
      <c r="G92" s="53">
        <f t="shared" si="11"/>
        <v>0</v>
      </c>
      <c r="H92" s="12">
        <v>0</v>
      </c>
      <c r="I92" s="12">
        <v>0</v>
      </c>
      <c r="J92" s="53">
        <f t="shared" si="13"/>
        <v>0</v>
      </c>
    </row>
    <row r="93" spans="1:10" x14ac:dyDescent="0.2">
      <c r="A93" s="5"/>
      <c r="B93" s="6"/>
      <c r="C93" s="55" t="s">
        <v>55</v>
      </c>
      <c r="D93" s="14"/>
      <c r="E93" s="12">
        <v>0</v>
      </c>
      <c r="F93" s="12">
        <v>0</v>
      </c>
      <c r="G93" s="53">
        <f t="shared" si="11"/>
        <v>0</v>
      </c>
      <c r="H93" s="12">
        <v>0</v>
      </c>
      <c r="I93" s="12">
        <v>0</v>
      </c>
      <c r="J93" s="53">
        <f t="shared" si="13"/>
        <v>0</v>
      </c>
    </row>
    <row r="94" spans="1:10" x14ac:dyDescent="0.2">
      <c r="A94" s="5"/>
      <c r="B94" s="6"/>
      <c r="C94" s="55" t="s">
        <v>56</v>
      </c>
      <c r="D94" s="14"/>
      <c r="E94" s="12">
        <f>SUM(E95:E97)</f>
        <v>2000</v>
      </c>
      <c r="F94" s="12">
        <f>SUM(F95:F97)</f>
        <v>724.75</v>
      </c>
      <c r="G94" s="53">
        <f t="shared" si="11"/>
        <v>2724.75</v>
      </c>
      <c r="H94" s="12">
        <f>SUM(H95:H97)</f>
        <v>0</v>
      </c>
      <c r="I94" s="12">
        <f>SUM(I95:I97)</f>
        <v>0</v>
      </c>
      <c r="J94" s="53">
        <f t="shared" si="13"/>
        <v>2724.75</v>
      </c>
    </row>
    <row r="95" spans="1:10" x14ac:dyDescent="0.2">
      <c r="A95" s="5"/>
      <c r="B95" s="6"/>
      <c r="C95" s="6"/>
      <c r="D95" s="7" t="s">
        <v>258</v>
      </c>
      <c r="E95" s="8">
        <v>0</v>
      </c>
      <c r="F95" s="8">
        <v>0</v>
      </c>
      <c r="G95" s="53">
        <f t="shared" si="11"/>
        <v>0</v>
      </c>
      <c r="H95" s="8">
        <v>0</v>
      </c>
      <c r="I95" s="8">
        <v>0</v>
      </c>
      <c r="J95" s="53">
        <f t="shared" si="13"/>
        <v>0</v>
      </c>
    </row>
    <row r="96" spans="1:10" x14ac:dyDescent="0.2">
      <c r="A96" s="5"/>
      <c r="B96" s="6"/>
      <c r="C96" s="6"/>
      <c r="D96" s="7" t="s">
        <v>58</v>
      </c>
      <c r="E96" s="8">
        <v>0</v>
      </c>
      <c r="F96" s="8">
        <v>0</v>
      </c>
      <c r="G96" s="53">
        <f t="shared" si="11"/>
        <v>0</v>
      </c>
      <c r="H96" s="8">
        <v>0</v>
      </c>
      <c r="I96" s="8">
        <v>0</v>
      </c>
      <c r="J96" s="53">
        <f t="shared" si="13"/>
        <v>0</v>
      </c>
    </row>
    <row r="97" spans="1:10" x14ac:dyDescent="0.2">
      <c r="A97" s="5"/>
      <c r="B97" s="6"/>
      <c r="C97" s="6"/>
      <c r="D97" s="7" t="s">
        <v>57</v>
      </c>
      <c r="E97" s="8">
        <v>2000</v>
      </c>
      <c r="F97" s="8">
        <v>724.75</v>
      </c>
      <c r="G97" s="53">
        <f t="shared" si="11"/>
        <v>2724.75</v>
      </c>
      <c r="H97" s="8">
        <v>0</v>
      </c>
      <c r="I97" s="8">
        <v>0</v>
      </c>
      <c r="J97" s="53">
        <f t="shared" si="13"/>
        <v>2724.75</v>
      </c>
    </row>
    <row r="98" spans="1:10" x14ac:dyDescent="0.2">
      <c r="A98" s="5"/>
      <c r="B98" s="57" t="s">
        <v>59</v>
      </c>
      <c r="C98" s="15"/>
      <c r="D98" s="16"/>
      <c r="E98" s="12">
        <f>+E99+E101+E104+E106</f>
        <v>0</v>
      </c>
      <c r="F98" s="12">
        <f t="shared" ref="F98:J98" si="18">+F99+F101+F104+F106</f>
        <v>0</v>
      </c>
      <c r="G98" s="12">
        <f t="shared" si="18"/>
        <v>0</v>
      </c>
      <c r="H98" s="12">
        <f t="shared" si="18"/>
        <v>0</v>
      </c>
      <c r="I98" s="12">
        <f t="shared" si="18"/>
        <v>0</v>
      </c>
      <c r="J98" s="12">
        <f t="shared" si="18"/>
        <v>0</v>
      </c>
    </row>
    <row r="99" spans="1:10" x14ac:dyDescent="0.2">
      <c r="A99" s="5"/>
      <c r="B99" s="6"/>
      <c r="C99" s="55" t="s">
        <v>60</v>
      </c>
      <c r="D99" s="14"/>
      <c r="E99" s="12">
        <f>+E100</f>
        <v>0</v>
      </c>
      <c r="F99" s="12">
        <f>+F100</f>
        <v>0</v>
      </c>
      <c r="G99" s="53">
        <f t="shared" si="11"/>
        <v>0</v>
      </c>
      <c r="H99" s="12">
        <f>+H100</f>
        <v>0</v>
      </c>
      <c r="I99" s="12">
        <f>+I100</f>
        <v>0</v>
      </c>
      <c r="J99" s="53">
        <f t="shared" si="13"/>
        <v>0</v>
      </c>
    </row>
    <row r="100" spans="1:10" x14ac:dyDescent="0.2">
      <c r="A100" s="5"/>
      <c r="B100" s="6"/>
      <c r="C100" s="6"/>
      <c r="D100" s="7" t="s">
        <v>61</v>
      </c>
      <c r="E100" s="8">
        <v>0</v>
      </c>
      <c r="F100" s="8">
        <v>0</v>
      </c>
      <c r="G100" s="53">
        <f t="shared" si="11"/>
        <v>0</v>
      </c>
      <c r="H100" s="8">
        <v>0</v>
      </c>
      <c r="I100" s="8">
        <v>0</v>
      </c>
      <c r="J100" s="53">
        <f t="shared" si="13"/>
        <v>0</v>
      </c>
    </row>
    <row r="101" spans="1:10" x14ac:dyDescent="0.2">
      <c r="A101" s="5"/>
      <c r="B101" s="6"/>
      <c r="C101" s="55" t="s">
        <v>62</v>
      </c>
      <c r="D101" s="14"/>
      <c r="E101" s="12">
        <f>SUM(E102:E103)</f>
        <v>0</v>
      </c>
      <c r="F101" s="12">
        <f t="shared" ref="F101:H101" si="19">SUM(F102:F103)</f>
        <v>0</v>
      </c>
      <c r="G101" s="53">
        <f t="shared" si="11"/>
        <v>0</v>
      </c>
      <c r="H101" s="12">
        <f t="shared" si="19"/>
        <v>0</v>
      </c>
      <c r="I101" s="12">
        <f t="shared" ref="I101" si="20">SUM(I102:I103)</f>
        <v>0</v>
      </c>
      <c r="J101" s="53">
        <f t="shared" si="13"/>
        <v>0</v>
      </c>
    </row>
    <row r="102" spans="1:10" x14ac:dyDescent="0.2">
      <c r="A102" s="5"/>
      <c r="B102" s="6"/>
      <c r="C102" s="6"/>
      <c r="D102" s="7" t="s">
        <v>259</v>
      </c>
      <c r="E102" s="8">
        <v>0</v>
      </c>
      <c r="F102" s="8">
        <v>0</v>
      </c>
      <c r="G102" s="53">
        <f t="shared" si="11"/>
        <v>0</v>
      </c>
      <c r="H102" s="8">
        <v>0</v>
      </c>
      <c r="I102" s="8">
        <v>0</v>
      </c>
      <c r="J102" s="53">
        <f t="shared" si="13"/>
        <v>0</v>
      </c>
    </row>
    <row r="103" spans="1:10" x14ac:dyDescent="0.2">
      <c r="A103" s="5"/>
      <c r="B103" s="6"/>
      <c r="C103" s="6"/>
      <c r="D103" s="7" t="s">
        <v>275</v>
      </c>
      <c r="E103" s="8">
        <v>0</v>
      </c>
      <c r="F103" s="8">
        <v>0</v>
      </c>
      <c r="G103" s="53">
        <f t="shared" si="11"/>
        <v>0</v>
      </c>
      <c r="H103" s="8">
        <v>0</v>
      </c>
      <c r="I103" s="8">
        <v>0</v>
      </c>
      <c r="J103" s="53">
        <f t="shared" si="13"/>
        <v>0</v>
      </c>
    </row>
    <row r="104" spans="1:10" x14ac:dyDescent="0.2">
      <c r="A104" s="5"/>
      <c r="B104" s="6"/>
      <c r="C104" s="54" t="s">
        <v>517</v>
      </c>
      <c r="D104" s="91"/>
      <c r="E104" s="12">
        <f>SUM(E105:E106)</f>
        <v>0</v>
      </c>
      <c r="F104" s="12">
        <f t="shared" ref="F104" si="21">SUM(F105:F106)</f>
        <v>0</v>
      </c>
      <c r="G104" s="53">
        <f t="shared" ref="G104:G105" si="22">E104+F104</f>
        <v>0</v>
      </c>
      <c r="H104" s="12">
        <f t="shared" ref="H104:I104" si="23">SUM(H105:H106)</f>
        <v>0</v>
      </c>
      <c r="I104" s="12">
        <f t="shared" si="23"/>
        <v>0</v>
      </c>
      <c r="J104" s="53">
        <f t="shared" ref="J104:J105" si="24">G104-H104</f>
        <v>0</v>
      </c>
    </row>
    <row r="105" spans="1:10" x14ac:dyDescent="0.2">
      <c r="A105" s="5"/>
      <c r="B105" s="6"/>
      <c r="C105" s="6"/>
      <c r="D105" s="7" t="s">
        <v>517</v>
      </c>
      <c r="E105" s="8">
        <v>0</v>
      </c>
      <c r="F105" s="8">
        <v>0</v>
      </c>
      <c r="G105" s="53">
        <f t="shared" si="22"/>
        <v>0</v>
      </c>
      <c r="H105" s="8">
        <v>0</v>
      </c>
      <c r="I105" s="8">
        <v>0</v>
      </c>
      <c r="J105" s="53">
        <f t="shared" si="24"/>
        <v>0</v>
      </c>
    </row>
    <row r="106" spans="1:10" x14ac:dyDescent="0.2">
      <c r="A106" s="5"/>
      <c r="B106" s="6"/>
      <c r="C106" s="55" t="s">
        <v>260</v>
      </c>
      <c r="D106" s="14"/>
      <c r="E106" s="12">
        <f>+E107</f>
        <v>0</v>
      </c>
      <c r="F106" s="12">
        <f>+F107</f>
        <v>0</v>
      </c>
      <c r="G106" s="53">
        <f t="shared" si="11"/>
        <v>0</v>
      </c>
      <c r="H106" s="12">
        <f>+H107</f>
        <v>0</v>
      </c>
      <c r="I106" s="12">
        <f>+I107</f>
        <v>0</v>
      </c>
      <c r="J106" s="53">
        <f t="shared" si="13"/>
        <v>0</v>
      </c>
    </row>
    <row r="107" spans="1:10" x14ac:dyDescent="0.2">
      <c r="A107" s="5"/>
      <c r="B107" s="6"/>
      <c r="C107" s="6"/>
      <c r="D107" s="7" t="s">
        <v>260</v>
      </c>
      <c r="E107" s="8">
        <v>0</v>
      </c>
      <c r="F107" s="8">
        <v>0</v>
      </c>
      <c r="G107" s="53">
        <f t="shared" si="11"/>
        <v>0</v>
      </c>
      <c r="H107" s="8">
        <v>0</v>
      </c>
      <c r="I107" s="8">
        <v>0</v>
      </c>
      <c r="J107" s="53">
        <f t="shared" si="13"/>
        <v>0</v>
      </c>
    </row>
    <row r="108" spans="1:10" x14ac:dyDescent="0.2">
      <c r="A108" s="5"/>
      <c r="B108" s="103" t="s">
        <v>63</v>
      </c>
      <c r="C108" s="103"/>
      <c r="D108" s="104"/>
      <c r="E108" s="12">
        <f>SUM(E109)</f>
        <v>553000.06999999995</v>
      </c>
      <c r="F108" s="12">
        <f>SUM(F109)</f>
        <v>-51290.12</v>
      </c>
      <c r="G108" s="53">
        <f t="shared" si="11"/>
        <v>501709.94999999995</v>
      </c>
      <c r="H108" s="12">
        <f>SUM(H109)</f>
        <v>501709.95</v>
      </c>
      <c r="I108" s="12">
        <f>SUM(I109)</f>
        <v>501709.95</v>
      </c>
      <c r="J108" s="53">
        <f t="shared" si="13"/>
        <v>0</v>
      </c>
    </row>
    <row r="109" spans="1:10" x14ac:dyDescent="0.2">
      <c r="A109" s="5"/>
      <c r="B109" s="6"/>
      <c r="C109" s="55" t="s">
        <v>64</v>
      </c>
      <c r="D109" s="14"/>
      <c r="E109" s="12">
        <f>SUM(E110:E111)</f>
        <v>553000.06999999995</v>
      </c>
      <c r="F109" s="12">
        <f>SUM(F110:F111)</f>
        <v>-51290.12</v>
      </c>
      <c r="G109" s="53">
        <f t="shared" si="11"/>
        <v>501709.94999999995</v>
      </c>
      <c r="H109" s="12">
        <f>SUM(H110:H111)</f>
        <v>501709.95</v>
      </c>
      <c r="I109" s="12">
        <f>SUM(I110:I111)</f>
        <v>501709.95</v>
      </c>
      <c r="J109" s="53">
        <f t="shared" si="13"/>
        <v>0</v>
      </c>
    </row>
    <row r="110" spans="1:10" x14ac:dyDescent="0.2">
      <c r="A110" s="5"/>
      <c r="B110" s="6"/>
      <c r="C110" s="6"/>
      <c r="D110" s="7" t="s">
        <v>65</v>
      </c>
      <c r="E110" s="8">
        <v>553000.06999999995</v>
      </c>
      <c r="F110" s="8">
        <v>-51290.12</v>
      </c>
      <c r="G110" s="53">
        <f t="shared" si="11"/>
        <v>501709.94999999995</v>
      </c>
      <c r="H110" s="8">
        <v>501709.95</v>
      </c>
      <c r="I110" s="8">
        <v>501709.95</v>
      </c>
      <c r="J110" s="53">
        <f t="shared" si="13"/>
        <v>0</v>
      </c>
    </row>
    <row r="111" spans="1:10" x14ac:dyDescent="0.2">
      <c r="A111" s="5"/>
      <c r="B111" s="6"/>
      <c r="C111" s="6"/>
      <c r="D111" s="7" t="s">
        <v>66</v>
      </c>
      <c r="E111" s="8">
        <v>0</v>
      </c>
      <c r="F111" s="8">
        <v>0</v>
      </c>
      <c r="G111" s="53">
        <f t="shared" si="11"/>
        <v>0</v>
      </c>
      <c r="H111" s="8">
        <v>0</v>
      </c>
      <c r="I111" s="8">
        <v>0</v>
      </c>
      <c r="J111" s="53">
        <f t="shared" si="13"/>
        <v>0</v>
      </c>
    </row>
    <row r="112" spans="1:10" x14ac:dyDescent="0.2">
      <c r="A112" s="5"/>
      <c r="B112" s="103" t="s">
        <v>67</v>
      </c>
      <c r="C112" s="103"/>
      <c r="D112" s="104"/>
      <c r="E112" s="12">
        <f>+E113+E115+E118+E119+E121</f>
        <v>0</v>
      </c>
      <c r="F112" s="12">
        <f>+F113+F115+F118+F119+F121</f>
        <v>111550</v>
      </c>
      <c r="G112" s="53">
        <f t="shared" si="11"/>
        <v>111550</v>
      </c>
      <c r="H112" s="12">
        <f>+H113+H115+H118+H119+H121</f>
        <v>111550</v>
      </c>
      <c r="I112" s="12">
        <f>+I113+I115+I118+I119+I121</f>
        <v>111550</v>
      </c>
      <c r="J112" s="53">
        <f t="shared" si="13"/>
        <v>0</v>
      </c>
    </row>
    <row r="113" spans="1:10" x14ac:dyDescent="0.2">
      <c r="A113" s="5"/>
      <c r="B113" s="6"/>
      <c r="C113" s="55" t="s">
        <v>68</v>
      </c>
      <c r="D113" s="14"/>
      <c r="E113" s="12">
        <f>+E114</f>
        <v>0</v>
      </c>
      <c r="F113" s="12">
        <f>+F114</f>
        <v>32900</v>
      </c>
      <c r="G113" s="53">
        <f t="shared" si="11"/>
        <v>32900</v>
      </c>
      <c r="H113" s="12">
        <f>+H114</f>
        <v>32900</v>
      </c>
      <c r="I113" s="12">
        <f>+I114</f>
        <v>32900</v>
      </c>
      <c r="J113" s="53">
        <f t="shared" si="13"/>
        <v>0</v>
      </c>
    </row>
    <row r="114" spans="1:10" ht="24" x14ac:dyDescent="0.2">
      <c r="A114" s="5"/>
      <c r="B114" s="6"/>
      <c r="C114" s="6"/>
      <c r="D114" s="7" t="s">
        <v>351</v>
      </c>
      <c r="E114" s="8">
        <v>0</v>
      </c>
      <c r="F114" s="8">
        <v>32900</v>
      </c>
      <c r="G114" s="53">
        <f t="shared" si="11"/>
        <v>32900</v>
      </c>
      <c r="H114" s="8">
        <v>32900</v>
      </c>
      <c r="I114" s="8">
        <v>32900</v>
      </c>
      <c r="J114" s="53">
        <f t="shared" si="13"/>
        <v>0</v>
      </c>
    </row>
    <row r="115" spans="1:10" x14ac:dyDescent="0.2">
      <c r="A115" s="5"/>
      <c r="B115" s="6"/>
      <c r="C115" s="56" t="s">
        <v>69</v>
      </c>
      <c r="D115" s="14"/>
      <c r="E115" s="12">
        <f>E116+E117</f>
        <v>0</v>
      </c>
      <c r="F115" s="12">
        <f t="shared" ref="F115:I115" si="25">F116+F117</f>
        <v>78650</v>
      </c>
      <c r="G115" s="12">
        <f t="shared" si="25"/>
        <v>78650</v>
      </c>
      <c r="H115" s="12">
        <f t="shared" si="25"/>
        <v>78650</v>
      </c>
      <c r="I115" s="12">
        <f t="shared" si="25"/>
        <v>78650</v>
      </c>
      <c r="J115" s="53">
        <f t="shared" si="13"/>
        <v>0</v>
      </c>
    </row>
    <row r="116" spans="1:10" s="46" customFormat="1" x14ac:dyDescent="0.2">
      <c r="A116" s="5"/>
      <c r="B116" s="6"/>
      <c r="C116" s="73"/>
      <c r="D116" s="7" t="s">
        <v>352</v>
      </c>
      <c r="E116" s="8">
        <v>0</v>
      </c>
      <c r="F116" s="8">
        <v>0</v>
      </c>
      <c r="G116" s="53">
        <f t="shared" si="11"/>
        <v>0</v>
      </c>
      <c r="H116" s="8">
        <v>0</v>
      </c>
      <c r="I116" s="8">
        <v>0</v>
      </c>
      <c r="J116" s="53">
        <f t="shared" si="13"/>
        <v>0</v>
      </c>
    </row>
    <row r="117" spans="1:10" s="46" customFormat="1" x14ac:dyDescent="0.2">
      <c r="A117" s="5"/>
      <c r="B117" s="6"/>
      <c r="C117" s="73"/>
      <c r="D117" s="7" t="s">
        <v>511</v>
      </c>
      <c r="E117" s="8">
        <v>0</v>
      </c>
      <c r="F117" s="8">
        <v>78650</v>
      </c>
      <c r="G117" s="53">
        <f t="shared" si="11"/>
        <v>78650</v>
      </c>
      <c r="H117" s="8">
        <v>78650</v>
      </c>
      <c r="I117" s="8">
        <v>78650</v>
      </c>
      <c r="J117" s="53">
        <f t="shared" si="13"/>
        <v>0</v>
      </c>
    </row>
    <row r="118" spans="1:10" x14ac:dyDescent="0.2">
      <c r="A118" s="5"/>
      <c r="B118" s="6"/>
      <c r="C118" s="56" t="s">
        <v>70</v>
      </c>
      <c r="D118" s="14"/>
      <c r="E118" s="12">
        <v>0</v>
      </c>
      <c r="F118" s="12">
        <v>0</v>
      </c>
      <c r="G118" s="53">
        <f t="shared" si="11"/>
        <v>0</v>
      </c>
      <c r="H118" s="12">
        <v>0</v>
      </c>
      <c r="I118" s="12">
        <v>0</v>
      </c>
      <c r="J118" s="53">
        <f t="shared" si="13"/>
        <v>0</v>
      </c>
    </row>
    <row r="119" spans="1:10" x14ac:dyDescent="0.2">
      <c r="A119" s="5"/>
      <c r="B119" s="6"/>
      <c r="C119" s="56" t="s">
        <v>71</v>
      </c>
      <c r="D119" s="14"/>
      <c r="E119" s="12">
        <f>E120</f>
        <v>0</v>
      </c>
      <c r="F119" s="12">
        <f t="shared" ref="F119:I119" si="26">F120</f>
        <v>0</v>
      </c>
      <c r="G119" s="53">
        <f t="shared" si="11"/>
        <v>0</v>
      </c>
      <c r="H119" s="12">
        <f t="shared" si="26"/>
        <v>0</v>
      </c>
      <c r="I119" s="12">
        <f t="shared" si="26"/>
        <v>0</v>
      </c>
      <c r="J119" s="53">
        <f t="shared" si="13"/>
        <v>0</v>
      </c>
    </row>
    <row r="120" spans="1:10" s="46" customFormat="1" x14ac:dyDescent="0.2">
      <c r="A120" s="5"/>
      <c r="B120" s="6"/>
      <c r="C120" s="73"/>
      <c r="D120" s="7" t="s">
        <v>353</v>
      </c>
      <c r="E120" s="8">
        <v>0</v>
      </c>
      <c r="F120" s="8">
        <v>0</v>
      </c>
      <c r="G120" s="53">
        <f t="shared" si="11"/>
        <v>0</v>
      </c>
      <c r="H120" s="8">
        <v>0</v>
      </c>
      <c r="I120" s="8">
        <v>0</v>
      </c>
      <c r="J120" s="53">
        <f t="shared" si="13"/>
        <v>0</v>
      </c>
    </row>
    <row r="121" spans="1:10" x14ac:dyDescent="0.2">
      <c r="A121" s="5"/>
      <c r="B121" s="6"/>
      <c r="C121" s="56" t="s">
        <v>72</v>
      </c>
      <c r="D121" s="14"/>
      <c r="E121" s="12">
        <f>E122</f>
        <v>0</v>
      </c>
      <c r="F121" s="12">
        <f t="shared" ref="F121:I121" si="27">F122</f>
        <v>0</v>
      </c>
      <c r="G121" s="53">
        <f t="shared" si="11"/>
        <v>0</v>
      </c>
      <c r="H121" s="12">
        <f t="shared" si="27"/>
        <v>0</v>
      </c>
      <c r="I121" s="12">
        <f t="shared" si="27"/>
        <v>0</v>
      </c>
      <c r="J121" s="53">
        <f t="shared" si="13"/>
        <v>0</v>
      </c>
    </row>
    <row r="122" spans="1:10" s="46" customFormat="1" x14ac:dyDescent="0.2">
      <c r="A122" s="5"/>
      <c r="B122" s="6"/>
      <c r="C122" s="71"/>
      <c r="D122" s="7" t="s">
        <v>354</v>
      </c>
      <c r="E122" s="8">
        <v>0</v>
      </c>
      <c r="F122" s="8">
        <v>0</v>
      </c>
      <c r="G122" s="53">
        <f t="shared" si="11"/>
        <v>0</v>
      </c>
      <c r="H122" s="8">
        <v>0</v>
      </c>
      <c r="I122" s="8">
        <v>0</v>
      </c>
      <c r="J122" s="53">
        <f t="shared" si="13"/>
        <v>0</v>
      </c>
    </row>
    <row r="123" spans="1:10" x14ac:dyDescent="0.2">
      <c r="A123" s="5"/>
      <c r="B123" s="103" t="s">
        <v>73</v>
      </c>
      <c r="C123" s="103"/>
      <c r="D123" s="104"/>
      <c r="E123" s="12">
        <f>SUM(E124)</f>
        <v>0</v>
      </c>
      <c r="F123" s="12">
        <f t="shared" ref="F123:I123" si="28">SUM(F124)</f>
        <v>0</v>
      </c>
      <c r="G123" s="53">
        <f t="shared" si="11"/>
        <v>0</v>
      </c>
      <c r="H123" s="12">
        <f t="shared" si="28"/>
        <v>0</v>
      </c>
      <c r="I123" s="12">
        <f t="shared" si="28"/>
        <v>0</v>
      </c>
      <c r="J123" s="53">
        <f t="shared" si="13"/>
        <v>0</v>
      </c>
    </row>
    <row r="124" spans="1:10" x14ac:dyDescent="0.2">
      <c r="A124" s="5"/>
      <c r="B124" s="6"/>
      <c r="C124" s="55" t="s">
        <v>74</v>
      </c>
      <c r="D124" s="14"/>
      <c r="E124" s="12">
        <f>+E125</f>
        <v>0</v>
      </c>
      <c r="F124" s="12">
        <f>+F125</f>
        <v>0</v>
      </c>
      <c r="G124" s="53">
        <f t="shared" si="11"/>
        <v>0</v>
      </c>
      <c r="H124" s="12">
        <f>+H125</f>
        <v>0</v>
      </c>
      <c r="I124" s="12">
        <f>+I125</f>
        <v>0</v>
      </c>
      <c r="J124" s="53">
        <f t="shared" si="13"/>
        <v>0</v>
      </c>
    </row>
    <row r="125" spans="1:10" ht="24" x14ac:dyDescent="0.2">
      <c r="A125" s="5"/>
      <c r="B125" s="6"/>
      <c r="C125" s="6"/>
      <c r="D125" s="7" t="s">
        <v>355</v>
      </c>
      <c r="E125" s="8">
        <v>0</v>
      </c>
      <c r="F125" s="8">
        <v>0</v>
      </c>
      <c r="G125" s="53">
        <f t="shared" si="11"/>
        <v>0</v>
      </c>
      <c r="H125" s="8">
        <v>0</v>
      </c>
      <c r="I125" s="8">
        <v>0</v>
      </c>
      <c r="J125" s="53">
        <f t="shared" si="13"/>
        <v>0</v>
      </c>
    </row>
    <row r="126" spans="1:10" x14ac:dyDescent="0.2">
      <c r="A126" s="5"/>
      <c r="B126" s="6"/>
      <c r="C126" s="56" t="s">
        <v>75</v>
      </c>
      <c r="D126" s="14"/>
      <c r="E126" s="12">
        <f>SUM(E127:E128)</f>
        <v>0</v>
      </c>
      <c r="F126" s="12">
        <f t="shared" ref="F126:H126" si="29">SUM(F127:F128)</f>
        <v>0</v>
      </c>
      <c r="G126" s="53">
        <f t="shared" si="11"/>
        <v>0</v>
      </c>
      <c r="H126" s="12">
        <f t="shared" si="29"/>
        <v>0</v>
      </c>
      <c r="I126" s="12">
        <f t="shared" ref="I126" si="30">SUM(I127:I128)</f>
        <v>0</v>
      </c>
      <c r="J126" s="53">
        <f t="shared" si="13"/>
        <v>0</v>
      </c>
    </row>
    <row r="127" spans="1:10" ht="24" x14ac:dyDescent="0.2">
      <c r="A127" s="5"/>
      <c r="B127" s="6"/>
      <c r="C127" s="6"/>
      <c r="D127" s="7" t="s">
        <v>356</v>
      </c>
      <c r="E127" s="8">
        <v>0</v>
      </c>
      <c r="F127" s="8">
        <v>0</v>
      </c>
      <c r="G127" s="53">
        <f t="shared" si="11"/>
        <v>0</v>
      </c>
      <c r="H127" s="8">
        <v>0</v>
      </c>
      <c r="I127" s="8">
        <v>0</v>
      </c>
      <c r="J127" s="53">
        <f t="shared" si="13"/>
        <v>0</v>
      </c>
    </row>
    <row r="128" spans="1:10" x14ac:dyDescent="0.2">
      <c r="A128" s="5"/>
      <c r="B128" s="6"/>
      <c r="C128" s="6"/>
      <c r="D128" s="7" t="s">
        <v>294</v>
      </c>
      <c r="E128" s="8">
        <v>0</v>
      </c>
      <c r="F128" s="8">
        <v>0</v>
      </c>
      <c r="G128" s="53">
        <f t="shared" si="11"/>
        <v>0</v>
      </c>
      <c r="H128" s="8">
        <v>0</v>
      </c>
      <c r="I128" s="8">
        <v>0</v>
      </c>
      <c r="J128" s="53">
        <f t="shared" si="13"/>
        <v>0</v>
      </c>
    </row>
    <row r="129" spans="1:10" x14ac:dyDescent="0.2">
      <c r="A129" s="5"/>
      <c r="B129" s="57" t="s">
        <v>76</v>
      </c>
      <c r="C129" s="57"/>
      <c r="D129" s="58"/>
      <c r="E129" s="12">
        <f>+E130+E132+E133+E135+E137+E141+E143+E145</f>
        <v>20000</v>
      </c>
      <c r="F129" s="12">
        <f>+F130+F132+F133+F135+F137+F141+F143+F145</f>
        <v>172117</v>
      </c>
      <c r="G129" s="53">
        <f t="shared" si="11"/>
        <v>192117</v>
      </c>
      <c r="H129" s="12">
        <f>+H130+H132+H133+H135+H137+H141+H143+H145</f>
        <v>192117</v>
      </c>
      <c r="I129" s="12">
        <f>+I130+I132+I133+I135+I137+I141+I143+I145</f>
        <v>192117</v>
      </c>
      <c r="J129" s="53">
        <f t="shared" si="13"/>
        <v>0</v>
      </c>
    </row>
    <row r="130" spans="1:10" x14ac:dyDescent="0.2">
      <c r="A130" s="5"/>
      <c r="B130" s="6"/>
      <c r="C130" s="56" t="s">
        <v>77</v>
      </c>
      <c r="D130" s="14"/>
      <c r="E130" s="12">
        <f>+E131</f>
        <v>0</v>
      </c>
      <c r="F130" s="12">
        <f>+F131</f>
        <v>44000</v>
      </c>
      <c r="G130" s="53">
        <f t="shared" si="11"/>
        <v>44000</v>
      </c>
      <c r="H130" s="12">
        <f>+H131</f>
        <v>44000</v>
      </c>
      <c r="I130" s="12">
        <f>+I131</f>
        <v>44000</v>
      </c>
      <c r="J130" s="53">
        <f t="shared" si="13"/>
        <v>0</v>
      </c>
    </row>
    <row r="131" spans="1:10" x14ac:dyDescent="0.2">
      <c r="A131" s="5"/>
      <c r="B131" s="6"/>
      <c r="C131" s="6"/>
      <c r="D131" s="7" t="s">
        <v>512</v>
      </c>
      <c r="E131" s="8">
        <v>0</v>
      </c>
      <c r="F131" s="8">
        <v>44000</v>
      </c>
      <c r="G131" s="53">
        <f t="shared" si="11"/>
        <v>44000</v>
      </c>
      <c r="H131" s="8">
        <v>44000</v>
      </c>
      <c r="I131" s="8">
        <v>44000</v>
      </c>
      <c r="J131" s="53">
        <f t="shared" si="13"/>
        <v>0</v>
      </c>
    </row>
    <row r="132" spans="1:10" x14ac:dyDescent="0.2">
      <c r="A132" s="5"/>
      <c r="B132" s="6"/>
      <c r="C132" s="55" t="s">
        <v>78</v>
      </c>
      <c r="D132" s="14"/>
      <c r="E132" s="12">
        <v>0</v>
      </c>
      <c r="F132" s="12">
        <v>0</v>
      </c>
      <c r="G132" s="53">
        <f t="shared" si="11"/>
        <v>0</v>
      </c>
      <c r="H132" s="12">
        <v>0</v>
      </c>
      <c r="I132" s="12">
        <v>0</v>
      </c>
      <c r="J132" s="53">
        <f t="shared" si="13"/>
        <v>0</v>
      </c>
    </row>
    <row r="133" spans="1:10" ht="29.25" customHeight="1" x14ac:dyDescent="0.2">
      <c r="A133" s="5"/>
      <c r="B133" s="6"/>
      <c r="C133" s="55" t="s">
        <v>79</v>
      </c>
      <c r="D133" s="14"/>
      <c r="E133" s="12">
        <f>SUM(E134)</f>
        <v>0</v>
      </c>
      <c r="F133" s="12">
        <f>SUM(F134)</f>
        <v>0</v>
      </c>
      <c r="G133" s="53">
        <f t="shared" si="11"/>
        <v>0</v>
      </c>
      <c r="H133" s="12">
        <f>SUM(H134)</f>
        <v>0</v>
      </c>
      <c r="I133" s="12">
        <f>SUM(I134)</f>
        <v>0</v>
      </c>
      <c r="J133" s="53">
        <f t="shared" si="13"/>
        <v>0</v>
      </c>
    </row>
    <row r="134" spans="1:10" ht="24" x14ac:dyDescent="0.2">
      <c r="A134" s="5"/>
      <c r="B134" s="6"/>
      <c r="C134" s="6"/>
      <c r="D134" s="7" t="s">
        <v>261</v>
      </c>
      <c r="E134" s="8">
        <v>0</v>
      </c>
      <c r="F134" s="8">
        <v>0</v>
      </c>
      <c r="G134" s="53">
        <f t="shared" si="11"/>
        <v>0</v>
      </c>
      <c r="H134" s="8">
        <v>0</v>
      </c>
      <c r="I134" s="8">
        <v>0</v>
      </c>
      <c r="J134" s="53">
        <f t="shared" si="13"/>
        <v>0</v>
      </c>
    </row>
    <row r="135" spans="1:10" x14ac:dyDescent="0.2">
      <c r="A135" s="5"/>
      <c r="B135" s="6"/>
      <c r="C135" s="56" t="s">
        <v>80</v>
      </c>
      <c r="D135" s="14"/>
      <c r="E135" s="12">
        <f>SUM(E136)</f>
        <v>0</v>
      </c>
      <c r="F135" s="12">
        <f>SUM(F136)</f>
        <v>0</v>
      </c>
      <c r="G135" s="53">
        <f t="shared" ref="G135" si="31">E135+F135</f>
        <v>0</v>
      </c>
      <c r="H135" s="12">
        <f>SUM(H136)</f>
        <v>0</v>
      </c>
      <c r="I135" s="12">
        <f>SUM(I136)</f>
        <v>0</v>
      </c>
      <c r="J135" s="53">
        <f>G135-H135</f>
        <v>0</v>
      </c>
    </row>
    <row r="136" spans="1:10" ht="28.5" customHeight="1" x14ac:dyDescent="0.2">
      <c r="A136" s="5"/>
      <c r="B136" s="6"/>
      <c r="C136" s="56"/>
      <c r="D136" s="96" t="s">
        <v>518</v>
      </c>
      <c r="E136" s="12">
        <v>0</v>
      </c>
      <c r="F136" s="12">
        <v>0</v>
      </c>
      <c r="G136" s="53">
        <f>E136+F136</f>
        <v>0</v>
      </c>
      <c r="H136" s="12">
        <v>0</v>
      </c>
      <c r="I136" s="12">
        <v>0</v>
      </c>
      <c r="J136" s="53">
        <f t="shared" si="13"/>
        <v>0</v>
      </c>
    </row>
    <row r="137" spans="1:10" x14ac:dyDescent="0.2">
      <c r="A137" s="5"/>
      <c r="B137" s="6"/>
      <c r="C137" s="56" t="s">
        <v>81</v>
      </c>
      <c r="D137" s="14"/>
      <c r="E137" s="12">
        <f>+E138+E140+E139</f>
        <v>20000</v>
      </c>
      <c r="F137" s="12">
        <f t="shared" ref="F137:I137" si="32">+F138+F140+F139</f>
        <v>128117</v>
      </c>
      <c r="G137" s="12">
        <f t="shared" si="32"/>
        <v>148117</v>
      </c>
      <c r="H137" s="12">
        <f t="shared" si="32"/>
        <v>148117</v>
      </c>
      <c r="I137" s="12">
        <f t="shared" si="32"/>
        <v>148117</v>
      </c>
      <c r="J137" s="53">
        <f t="shared" si="13"/>
        <v>0</v>
      </c>
    </row>
    <row r="138" spans="1:10" x14ac:dyDescent="0.2">
      <c r="A138" s="5"/>
      <c r="B138" s="6"/>
      <c r="C138" s="6"/>
      <c r="D138" s="7" t="s">
        <v>81</v>
      </c>
      <c r="E138" s="8">
        <v>20000</v>
      </c>
      <c r="F138" s="8">
        <v>128117</v>
      </c>
      <c r="G138" s="53">
        <f t="shared" si="11"/>
        <v>148117</v>
      </c>
      <c r="H138" s="8">
        <v>148117</v>
      </c>
      <c r="I138" s="8">
        <v>148117</v>
      </c>
      <c r="J138" s="87">
        <f t="shared" si="13"/>
        <v>0</v>
      </c>
    </row>
    <row r="139" spans="1:10" x14ac:dyDescent="0.2">
      <c r="A139" s="5"/>
      <c r="B139" s="6"/>
      <c r="C139" s="6"/>
      <c r="D139" s="7" t="s">
        <v>504</v>
      </c>
      <c r="E139" s="8">
        <v>0</v>
      </c>
      <c r="F139" s="8">
        <v>0</v>
      </c>
      <c r="G139" s="53">
        <f t="shared" si="11"/>
        <v>0</v>
      </c>
      <c r="H139" s="8">
        <v>0</v>
      </c>
      <c r="I139" s="8">
        <v>0</v>
      </c>
      <c r="J139" s="87">
        <f t="shared" si="13"/>
        <v>0</v>
      </c>
    </row>
    <row r="140" spans="1:10" x14ac:dyDescent="0.2">
      <c r="A140" s="5"/>
      <c r="B140" s="6"/>
      <c r="C140" s="6"/>
      <c r="D140" s="7" t="s">
        <v>357</v>
      </c>
      <c r="E140" s="8">
        <v>0</v>
      </c>
      <c r="F140" s="8">
        <v>0</v>
      </c>
      <c r="G140" s="53">
        <f t="shared" si="11"/>
        <v>0</v>
      </c>
      <c r="H140" s="8">
        <v>0</v>
      </c>
      <c r="I140" s="8">
        <v>0</v>
      </c>
      <c r="J140" s="53">
        <f t="shared" si="13"/>
        <v>0</v>
      </c>
    </row>
    <row r="141" spans="1:10" x14ac:dyDescent="0.2">
      <c r="A141" s="5"/>
      <c r="B141" s="6"/>
      <c r="C141" s="56" t="s">
        <v>82</v>
      </c>
      <c r="D141" s="14"/>
      <c r="E141" s="12">
        <f>SUM(E142)</f>
        <v>0</v>
      </c>
      <c r="F141" s="12">
        <f>SUM(F142)</f>
        <v>0</v>
      </c>
      <c r="G141" s="53">
        <f t="shared" si="11"/>
        <v>0</v>
      </c>
      <c r="H141" s="12">
        <f>SUM(H142)</f>
        <v>0</v>
      </c>
      <c r="I141" s="12">
        <f>SUM(I142)</f>
        <v>0</v>
      </c>
      <c r="J141" s="53">
        <f t="shared" si="13"/>
        <v>0</v>
      </c>
    </row>
    <row r="142" spans="1:10" ht="24" x14ac:dyDescent="0.2">
      <c r="A142" s="5"/>
      <c r="B142" s="6"/>
      <c r="C142" s="6"/>
      <c r="D142" s="7" t="s">
        <v>262</v>
      </c>
      <c r="E142" s="8">
        <v>0</v>
      </c>
      <c r="F142" s="8">
        <v>0</v>
      </c>
      <c r="G142" s="53">
        <f t="shared" si="11"/>
        <v>0</v>
      </c>
      <c r="H142" s="8">
        <v>0</v>
      </c>
      <c r="I142" s="8">
        <v>0</v>
      </c>
      <c r="J142" s="53">
        <f t="shared" si="13"/>
        <v>0</v>
      </c>
    </row>
    <row r="143" spans="1:10" x14ac:dyDescent="0.2">
      <c r="A143" s="5"/>
      <c r="B143" s="6"/>
      <c r="C143" s="56" t="s">
        <v>83</v>
      </c>
      <c r="D143" s="14"/>
      <c r="E143" s="12">
        <f>E144</f>
        <v>0</v>
      </c>
      <c r="F143" s="12">
        <f t="shared" ref="F143:I143" si="33">F144</f>
        <v>0</v>
      </c>
      <c r="G143" s="53">
        <f t="shared" si="11"/>
        <v>0</v>
      </c>
      <c r="H143" s="12">
        <f t="shared" si="33"/>
        <v>0</v>
      </c>
      <c r="I143" s="12">
        <f t="shared" si="33"/>
        <v>0</v>
      </c>
      <c r="J143" s="53">
        <f t="shared" si="13"/>
        <v>0</v>
      </c>
    </row>
    <row r="144" spans="1:10" x14ac:dyDescent="0.2">
      <c r="A144" s="5"/>
      <c r="B144" s="6"/>
      <c r="C144" s="6"/>
      <c r="D144" s="7" t="s">
        <v>83</v>
      </c>
      <c r="E144" s="8">
        <v>0</v>
      </c>
      <c r="F144" s="8">
        <v>0</v>
      </c>
      <c r="G144" s="53">
        <f t="shared" si="11"/>
        <v>0</v>
      </c>
      <c r="H144" s="8">
        <v>0</v>
      </c>
      <c r="I144" s="8">
        <v>0</v>
      </c>
      <c r="J144" s="53">
        <f t="shared" si="13"/>
        <v>0</v>
      </c>
    </row>
    <row r="145" spans="1:11" x14ac:dyDescent="0.2">
      <c r="A145" s="5"/>
      <c r="B145" s="6"/>
      <c r="C145" s="56" t="s">
        <v>84</v>
      </c>
      <c r="D145" s="14"/>
      <c r="E145" s="12">
        <v>0</v>
      </c>
      <c r="F145" s="12">
        <v>0</v>
      </c>
      <c r="G145" s="53">
        <f t="shared" ref="G145:G210" si="34">E145+F145</f>
        <v>0</v>
      </c>
      <c r="H145" s="12">
        <v>0</v>
      </c>
      <c r="I145" s="12">
        <v>0</v>
      </c>
      <c r="J145" s="53">
        <f t="shared" ref="J145:J210" si="35">G145-H145</f>
        <v>0</v>
      </c>
    </row>
    <row r="146" spans="1:11" x14ac:dyDescent="0.2">
      <c r="A146" s="102" t="s">
        <v>85</v>
      </c>
      <c r="B146" s="103"/>
      <c r="C146" s="103"/>
      <c r="D146" s="104"/>
      <c r="E146" s="12">
        <f>SUM(E147+E161+E174+E193+E204+E218+E225+E234+E241)</f>
        <v>2228868.06</v>
      </c>
      <c r="F146" s="12">
        <f>SUM(F147+F161+F174+F193+F204+F218+F225+F234+F241)</f>
        <v>1713847.42</v>
      </c>
      <c r="G146" s="53">
        <f t="shared" si="34"/>
        <v>3942715.48</v>
      </c>
      <c r="H146" s="12">
        <f>SUM(H147+H161+H174+H193+H204+H218+H225+H234+H241)</f>
        <v>3551559.83</v>
      </c>
      <c r="I146" s="12">
        <f>SUM(I147+I161+I174+I193+I204+I218+I225+I234+I241)</f>
        <v>3551559.83</v>
      </c>
      <c r="J146" s="53">
        <f t="shared" si="35"/>
        <v>391155.64999999991</v>
      </c>
      <c r="K146" s="88"/>
    </row>
    <row r="147" spans="1:11" x14ac:dyDescent="0.2">
      <c r="A147" s="5"/>
      <c r="B147" s="103" t="s">
        <v>86</v>
      </c>
      <c r="C147" s="103"/>
      <c r="D147" s="104"/>
      <c r="E147" s="12">
        <f>+E148+E151+E153+E155+E157+E158+E160</f>
        <v>85000</v>
      </c>
      <c r="F147" s="12">
        <f>+F148+F151+F153+F155+F157+F158+F160</f>
        <v>-11062.92</v>
      </c>
      <c r="G147" s="53">
        <f t="shared" si="34"/>
        <v>73937.08</v>
      </c>
      <c r="H147" s="12">
        <f>+H148+H151+H153+H155+H157+H158+H160</f>
        <v>48651</v>
      </c>
      <c r="I147" s="12">
        <f>+I148+I151+I153+I155+I157+I158+I160</f>
        <v>48651</v>
      </c>
      <c r="J147" s="53">
        <f t="shared" si="35"/>
        <v>25286.080000000002</v>
      </c>
      <c r="K147" s="88"/>
    </row>
    <row r="148" spans="1:11" x14ac:dyDescent="0.2">
      <c r="A148" s="5"/>
      <c r="B148" s="6"/>
      <c r="C148" s="56" t="s">
        <v>87</v>
      </c>
      <c r="D148" s="14"/>
      <c r="E148" s="12">
        <f>+E149+E150</f>
        <v>25000</v>
      </c>
      <c r="F148" s="12">
        <f>+F149+F150</f>
        <v>-20000</v>
      </c>
      <c r="G148" s="53">
        <f t="shared" si="34"/>
        <v>5000</v>
      </c>
      <c r="H148" s="12">
        <f>+H149+H150</f>
        <v>0</v>
      </c>
      <c r="I148" s="12">
        <f>+I149+I150</f>
        <v>0</v>
      </c>
      <c r="J148" s="53">
        <f t="shared" si="35"/>
        <v>5000</v>
      </c>
    </row>
    <row r="149" spans="1:11" x14ac:dyDescent="0.2">
      <c r="A149" s="5"/>
      <c r="B149" s="6"/>
      <c r="C149" s="6"/>
      <c r="D149" s="7" t="s">
        <v>358</v>
      </c>
      <c r="E149" s="8">
        <v>25000</v>
      </c>
      <c r="F149" s="8">
        <v>-20000</v>
      </c>
      <c r="G149" s="53">
        <f t="shared" si="34"/>
        <v>5000</v>
      </c>
      <c r="H149" s="8">
        <v>0</v>
      </c>
      <c r="I149" s="8">
        <v>0</v>
      </c>
      <c r="J149" s="53">
        <f t="shared" si="35"/>
        <v>5000</v>
      </c>
    </row>
    <row r="150" spans="1:11" x14ac:dyDescent="0.2">
      <c r="A150" s="5"/>
      <c r="B150" s="6"/>
      <c r="C150" s="6"/>
      <c r="D150" s="7" t="s">
        <v>88</v>
      </c>
      <c r="E150" s="8">
        <v>0</v>
      </c>
      <c r="F150" s="8">
        <v>0</v>
      </c>
      <c r="G150" s="53">
        <f t="shared" si="34"/>
        <v>0</v>
      </c>
      <c r="H150" s="8">
        <v>0</v>
      </c>
      <c r="I150" s="8">
        <v>0</v>
      </c>
      <c r="J150" s="53">
        <f t="shared" si="35"/>
        <v>0</v>
      </c>
    </row>
    <row r="151" spans="1:11" x14ac:dyDescent="0.2">
      <c r="A151" s="5"/>
      <c r="B151" s="6"/>
      <c r="C151" s="56" t="s">
        <v>89</v>
      </c>
      <c r="D151" s="14"/>
      <c r="E151" s="12">
        <f>SUM(E152)</f>
        <v>0</v>
      </c>
      <c r="F151" s="12">
        <f>SUM(F152)</f>
        <v>0</v>
      </c>
      <c r="G151" s="53">
        <f t="shared" si="34"/>
        <v>0</v>
      </c>
      <c r="H151" s="12">
        <f>SUM(H152)</f>
        <v>0</v>
      </c>
      <c r="I151" s="12">
        <f>SUM(I152)</f>
        <v>0</v>
      </c>
      <c r="J151" s="53">
        <f t="shared" si="35"/>
        <v>0</v>
      </c>
    </row>
    <row r="152" spans="1:11" x14ac:dyDescent="0.2">
      <c r="A152" s="5"/>
      <c r="B152" s="6"/>
      <c r="C152" s="6"/>
      <c r="D152" s="7" t="s">
        <v>263</v>
      </c>
      <c r="E152" s="8">
        <v>0</v>
      </c>
      <c r="F152" s="8">
        <v>0</v>
      </c>
      <c r="G152" s="53">
        <f t="shared" si="34"/>
        <v>0</v>
      </c>
      <c r="H152" s="8">
        <v>0</v>
      </c>
      <c r="I152" s="8">
        <v>0</v>
      </c>
      <c r="J152" s="53">
        <f t="shared" si="35"/>
        <v>0</v>
      </c>
    </row>
    <row r="153" spans="1:11" x14ac:dyDescent="0.2">
      <c r="A153" s="5"/>
      <c r="B153" s="6"/>
      <c r="C153" s="56" t="s">
        <v>90</v>
      </c>
      <c r="D153" s="14"/>
      <c r="E153" s="12">
        <f>E154</f>
        <v>0</v>
      </c>
      <c r="F153" s="12">
        <f t="shared" ref="F153:I153" si="36">F154</f>
        <v>0</v>
      </c>
      <c r="G153" s="53">
        <f t="shared" si="34"/>
        <v>0</v>
      </c>
      <c r="H153" s="12">
        <f t="shared" si="36"/>
        <v>0</v>
      </c>
      <c r="I153" s="12">
        <f t="shared" si="36"/>
        <v>0</v>
      </c>
      <c r="J153" s="53">
        <f t="shared" si="35"/>
        <v>0</v>
      </c>
    </row>
    <row r="154" spans="1:11" x14ac:dyDescent="0.2">
      <c r="A154" s="5"/>
      <c r="B154" s="6"/>
      <c r="C154" s="6"/>
      <c r="D154" s="7" t="s">
        <v>278</v>
      </c>
      <c r="E154" s="8">
        <v>0</v>
      </c>
      <c r="F154" s="8">
        <v>0</v>
      </c>
      <c r="G154" s="53">
        <f t="shared" si="34"/>
        <v>0</v>
      </c>
      <c r="H154" s="8">
        <v>0</v>
      </c>
      <c r="I154" s="8">
        <v>0</v>
      </c>
      <c r="J154" s="53">
        <f t="shared" si="35"/>
        <v>0</v>
      </c>
    </row>
    <row r="155" spans="1:11" x14ac:dyDescent="0.2">
      <c r="A155" s="5"/>
      <c r="B155" s="6"/>
      <c r="C155" s="56" t="s">
        <v>91</v>
      </c>
      <c r="D155" s="14"/>
      <c r="E155" s="12">
        <f t="shared" ref="E155:I155" si="37">+E156</f>
        <v>25000</v>
      </c>
      <c r="F155" s="12">
        <f t="shared" si="37"/>
        <v>0</v>
      </c>
      <c r="G155" s="53">
        <f t="shared" si="34"/>
        <v>25000</v>
      </c>
      <c r="H155" s="12">
        <f t="shared" si="37"/>
        <v>8426</v>
      </c>
      <c r="I155" s="12">
        <f t="shared" si="37"/>
        <v>8426</v>
      </c>
      <c r="J155" s="53">
        <f t="shared" si="35"/>
        <v>16574</v>
      </c>
    </row>
    <row r="156" spans="1:11" x14ac:dyDescent="0.2">
      <c r="A156" s="5"/>
      <c r="B156" s="6"/>
      <c r="C156" s="6"/>
      <c r="D156" s="7" t="s">
        <v>359</v>
      </c>
      <c r="E156" s="8">
        <v>25000</v>
      </c>
      <c r="F156" s="8">
        <v>0</v>
      </c>
      <c r="G156" s="53">
        <f t="shared" si="34"/>
        <v>25000</v>
      </c>
      <c r="H156" s="8">
        <v>8426</v>
      </c>
      <c r="I156" s="8">
        <v>8426</v>
      </c>
      <c r="J156" s="53">
        <f t="shared" si="35"/>
        <v>16574</v>
      </c>
    </row>
    <row r="157" spans="1:11" x14ac:dyDescent="0.2">
      <c r="A157" s="5"/>
      <c r="B157" s="6"/>
      <c r="C157" s="56" t="s">
        <v>92</v>
      </c>
      <c r="D157" s="14"/>
      <c r="E157" s="12">
        <v>0</v>
      </c>
      <c r="F157" s="12">
        <v>0</v>
      </c>
      <c r="G157" s="53">
        <f t="shared" si="34"/>
        <v>0</v>
      </c>
      <c r="H157" s="12">
        <v>0</v>
      </c>
      <c r="I157" s="12">
        <v>0</v>
      </c>
      <c r="J157" s="53">
        <f t="shared" si="35"/>
        <v>0</v>
      </c>
    </row>
    <row r="158" spans="1:11" x14ac:dyDescent="0.2">
      <c r="A158" s="5"/>
      <c r="B158" s="6"/>
      <c r="C158" s="56" t="s">
        <v>93</v>
      </c>
      <c r="D158" s="14"/>
      <c r="E158" s="12">
        <f t="shared" ref="E158:I158" si="38">+E159</f>
        <v>35000</v>
      </c>
      <c r="F158" s="12">
        <f t="shared" si="38"/>
        <v>8937.08</v>
      </c>
      <c r="G158" s="53">
        <f t="shared" si="34"/>
        <v>43937.08</v>
      </c>
      <c r="H158" s="12">
        <f t="shared" si="38"/>
        <v>40225</v>
      </c>
      <c r="I158" s="12">
        <f t="shared" si="38"/>
        <v>40225</v>
      </c>
      <c r="J158" s="53">
        <f t="shared" si="35"/>
        <v>3712.0800000000017</v>
      </c>
    </row>
    <row r="159" spans="1:11" ht="24" customHeight="1" x14ac:dyDescent="0.2">
      <c r="A159" s="5"/>
      <c r="B159" s="6"/>
      <c r="C159" s="56"/>
      <c r="D159" s="43" t="s">
        <v>360</v>
      </c>
      <c r="E159" s="8">
        <v>35000</v>
      </c>
      <c r="F159" s="8">
        <v>8937.08</v>
      </c>
      <c r="G159" s="53">
        <f t="shared" si="34"/>
        <v>43937.08</v>
      </c>
      <c r="H159" s="8">
        <v>40225</v>
      </c>
      <c r="I159" s="8">
        <v>40225</v>
      </c>
      <c r="J159" s="53">
        <f t="shared" si="35"/>
        <v>3712.0800000000017</v>
      </c>
    </row>
    <row r="160" spans="1:11" x14ac:dyDescent="0.2">
      <c r="A160" s="5"/>
      <c r="B160" s="6"/>
      <c r="C160" s="56" t="s">
        <v>94</v>
      </c>
      <c r="D160" s="14"/>
      <c r="E160" s="12">
        <v>0</v>
      </c>
      <c r="F160" s="12">
        <v>0</v>
      </c>
      <c r="G160" s="53">
        <f t="shared" si="34"/>
        <v>0</v>
      </c>
      <c r="H160" s="12">
        <v>0</v>
      </c>
      <c r="I160" s="12">
        <v>0</v>
      </c>
      <c r="J160" s="53">
        <f t="shared" si="35"/>
        <v>0</v>
      </c>
    </row>
    <row r="161" spans="1:10" x14ac:dyDescent="0.2">
      <c r="A161" s="5"/>
      <c r="B161" s="103" t="s">
        <v>95</v>
      </c>
      <c r="C161" s="103"/>
      <c r="D161" s="104"/>
      <c r="E161" s="12">
        <f>+E162+E164+E166+E168+E170+E172+E173</f>
        <v>417200</v>
      </c>
      <c r="F161" s="12">
        <f>+F162+F164+F166+F168+F170+F172+F173</f>
        <v>-111752.7</v>
      </c>
      <c r="G161" s="53">
        <f t="shared" si="34"/>
        <v>305447.3</v>
      </c>
      <c r="H161" s="12">
        <f>+H162+H164+H166+H168+H170+H172+H173</f>
        <v>209909.87</v>
      </c>
      <c r="I161" s="12">
        <f>+I162+I164+I166+I168+I170+I172+I173</f>
        <v>209909.87</v>
      </c>
      <c r="J161" s="53">
        <f t="shared" si="35"/>
        <v>95537.43</v>
      </c>
    </row>
    <row r="162" spans="1:10" x14ac:dyDescent="0.2">
      <c r="A162" s="5"/>
      <c r="B162" s="6"/>
      <c r="C162" s="56" t="s">
        <v>96</v>
      </c>
      <c r="D162" s="14"/>
      <c r="E162" s="12">
        <f t="shared" ref="E162:I162" si="39">+E163</f>
        <v>0</v>
      </c>
      <c r="F162" s="12">
        <f t="shared" si="39"/>
        <v>0</v>
      </c>
      <c r="G162" s="53">
        <f t="shared" si="34"/>
        <v>0</v>
      </c>
      <c r="H162" s="12">
        <f t="shared" si="39"/>
        <v>0</v>
      </c>
      <c r="I162" s="12">
        <f t="shared" si="39"/>
        <v>0</v>
      </c>
      <c r="J162" s="53">
        <f t="shared" si="35"/>
        <v>0</v>
      </c>
    </row>
    <row r="163" spans="1:10" x14ac:dyDescent="0.2">
      <c r="A163" s="5"/>
      <c r="B163" s="6"/>
      <c r="C163" s="6"/>
      <c r="D163" s="7" t="s">
        <v>96</v>
      </c>
      <c r="E163" s="8">
        <v>0</v>
      </c>
      <c r="F163" s="8">
        <v>0</v>
      </c>
      <c r="G163" s="53">
        <f t="shared" si="34"/>
        <v>0</v>
      </c>
      <c r="H163" s="8">
        <v>0</v>
      </c>
      <c r="I163" s="8">
        <v>0</v>
      </c>
      <c r="J163" s="53">
        <f t="shared" si="35"/>
        <v>0</v>
      </c>
    </row>
    <row r="164" spans="1:10" x14ac:dyDescent="0.2">
      <c r="A164" s="5"/>
      <c r="B164" s="6"/>
      <c r="C164" s="56" t="s">
        <v>97</v>
      </c>
      <c r="D164" s="14"/>
      <c r="E164" s="12">
        <f>SUM(E165)</f>
        <v>0</v>
      </c>
      <c r="F164" s="12">
        <f>SUM(F165)</f>
        <v>0</v>
      </c>
      <c r="G164" s="53">
        <f t="shared" si="34"/>
        <v>0</v>
      </c>
      <c r="H164" s="12">
        <f>SUM(H165)</f>
        <v>0</v>
      </c>
      <c r="I164" s="12">
        <f>SUM(I165)</f>
        <v>0</v>
      </c>
      <c r="J164" s="53">
        <f t="shared" si="35"/>
        <v>0</v>
      </c>
    </row>
    <row r="165" spans="1:10" x14ac:dyDescent="0.2">
      <c r="A165" s="5"/>
      <c r="B165" s="6"/>
      <c r="C165" s="6"/>
      <c r="D165" s="7" t="s">
        <v>97</v>
      </c>
      <c r="E165" s="8">
        <v>0</v>
      </c>
      <c r="F165" s="8">
        <v>0</v>
      </c>
      <c r="G165" s="53">
        <f t="shared" si="34"/>
        <v>0</v>
      </c>
      <c r="H165" s="8">
        <v>0</v>
      </c>
      <c r="I165" s="8">
        <v>0</v>
      </c>
      <c r="J165" s="53">
        <f t="shared" si="35"/>
        <v>0</v>
      </c>
    </row>
    <row r="166" spans="1:10" x14ac:dyDescent="0.2">
      <c r="A166" s="5"/>
      <c r="B166" s="6"/>
      <c r="C166" s="56" t="s">
        <v>98</v>
      </c>
      <c r="D166" s="14"/>
      <c r="E166" s="12">
        <f>SUM(E167)</f>
        <v>0</v>
      </c>
      <c r="F166" s="12">
        <f>SUM(F167)</f>
        <v>0</v>
      </c>
      <c r="G166" s="53">
        <f t="shared" si="34"/>
        <v>0</v>
      </c>
      <c r="H166" s="12">
        <f>SUM(H167)</f>
        <v>0</v>
      </c>
      <c r="I166" s="12">
        <f>SUM(I167)</f>
        <v>0</v>
      </c>
      <c r="J166" s="53">
        <f t="shared" si="35"/>
        <v>0</v>
      </c>
    </row>
    <row r="167" spans="1:10" x14ac:dyDescent="0.2">
      <c r="A167" s="5"/>
      <c r="B167" s="6"/>
      <c r="C167" s="6"/>
      <c r="D167" s="7" t="s">
        <v>264</v>
      </c>
      <c r="E167" s="8">
        <v>0</v>
      </c>
      <c r="F167" s="8">
        <v>0</v>
      </c>
      <c r="G167" s="53">
        <f t="shared" si="34"/>
        <v>0</v>
      </c>
      <c r="H167" s="8">
        <v>0</v>
      </c>
      <c r="I167" s="8">
        <v>0</v>
      </c>
      <c r="J167" s="53">
        <f t="shared" si="35"/>
        <v>0</v>
      </c>
    </row>
    <row r="168" spans="1:10" x14ac:dyDescent="0.2">
      <c r="A168" s="5"/>
      <c r="B168" s="6"/>
      <c r="C168" s="56" t="s">
        <v>99</v>
      </c>
      <c r="D168" s="14"/>
      <c r="E168" s="12">
        <f>SUM(E169)</f>
        <v>417200</v>
      </c>
      <c r="F168" s="12">
        <f>SUM(F169)</f>
        <v>-111752.7</v>
      </c>
      <c r="G168" s="53">
        <f t="shared" si="34"/>
        <v>305447.3</v>
      </c>
      <c r="H168" s="12">
        <f>SUM(H169)</f>
        <v>209909.87</v>
      </c>
      <c r="I168" s="12">
        <f>SUM(I169)</f>
        <v>209909.87</v>
      </c>
      <c r="J168" s="53">
        <f t="shared" si="35"/>
        <v>95537.43</v>
      </c>
    </row>
    <row r="169" spans="1:10" x14ac:dyDescent="0.2">
      <c r="A169" s="5"/>
      <c r="B169" s="6"/>
      <c r="C169" s="6"/>
      <c r="D169" s="7" t="s">
        <v>99</v>
      </c>
      <c r="E169" s="8">
        <v>417200</v>
      </c>
      <c r="F169" s="8">
        <v>-111752.7</v>
      </c>
      <c r="G169" s="53">
        <f t="shared" si="34"/>
        <v>305447.3</v>
      </c>
      <c r="H169" s="8">
        <v>209909.87</v>
      </c>
      <c r="I169" s="8">
        <v>209909.87</v>
      </c>
      <c r="J169" s="53">
        <f t="shared" si="35"/>
        <v>95537.43</v>
      </c>
    </row>
    <row r="170" spans="1:10" ht="57.75" customHeight="1" x14ac:dyDescent="0.2">
      <c r="A170" s="5"/>
      <c r="B170" s="6"/>
      <c r="C170" s="56" t="s">
        <v>100</v>
      </c>
      <c r="D170" s="14"/>
      <c r="E170" s="12">
        <f>SUM(E171)</f>
        <v>0</v>
      </c>
      <c r="F170" s="12">
        <f>SUM(F171)</f>
        <v>0</v>
      </c>
      <c r="G170" s="53">
        <f t="shared" si="34"/>
        <v>0</v>
      </c>
      <c r="H170" s="12">
        <f>SUM(H171)</f>
        <v>0</v>
      </c>
      <c r="I170" s="12">
        <f>SUM(I171)</f>
        <v>0</v>
      </c>
      <c r="J170" s="53">
        <f t="shared" si="35"/>
        <v>0</v>
      </c>
    </row>
    <row r="171" spans="1:10" x14ac:dyDescent="0.2">
      <c r="A171" s="5"/>
      <c r="B171" s="6"/>
      <c r="C171" s="6"/>
      <c r="D171" s="7" t="s">
        <v>284</v>
      </c>
      <c r="E171" s="8">
        <v>0</v>
      </c>
      <c r="F171" s="8">
        <v>0</v>
      </c>
      <c r="G171" s="53">
        <f t="shared" si="34"/>
        <v>0</v>
      </c>
      <c r="H171" s="8">
        <v>0</v>
      </c>
      <c r="I171" s="8">
        <v>0</v>
      </c>
      <c r="J171" s="53">
        <f t="shared" si="35"/>
        <v>0</v>
      </c>
    </row>
    <row r="172" spans="1:10" x14ac:dyDescent="0.2">
      <c r="A172" s="5"/>
      <c r="B172" s="6"/>
      <c r="C172" s="56" t="s">
        <v>101</v>
      </c>
      <c r="D172" s="14"/>
      <c r="E172" s="12">
        <v>0</v>
      </c>
      <c r="F172" s="12">
        <v>0</v>
      </c>
      <c r="G172" s="53">
        <f t="shared" si="34"/>
        <v>0</v>
      </c>
      <c r="H172" s="12">
        <v>0</v>
      </c>
      <c r="I172" s="12">
        <v>0</v>
      </c>
      <c r="J172" s="53">
        <f t="shared" si="35"/>
        <v>0</v>
      </c>
    </row>
    <row r="173" spans="1:10" x14ac:dyDescent="0.2">
      <c r="A173" s="5"/>
      <c r="B173" s="6"/>
      <c r="C173" s="56" t="s">
        <v>102</v>
      </c>
      <c r="D173" s="14"/>
      <c r="E173" s="12">
        <v>0</v>
      </c>
      <c r="F173" s="12">
        <v>0</v>
      </c>
      <c r="G173" s="53">
        <f t="shared" si="34"/>
        <v>0</v>
      </c>
      <c r="H173" s="12">
        <v>0</v>
      </c>
      <c r="I173" s="12">
        <v>0</v>
      </c>
      <c r="J173" s="53">
        <f t="shared" si="35"/>
        <v>0</v>
      </c>
    </row>
    <row r="174" spans="1:10" x14ac:dyDescent="0.2">
      <c r="A174" s="5"/>
      <c r="B174" s="103" t="s">
        <v>103</v>
      </c>
      <c r="C174" s="103"/>
      <c r="D174" s="104"/>
      <c r="E174" s="12">
        <f>+E175+E177+E179+E182+E184+E187+E189+E190</f>
        <v>37800</v>
      </c>
      <c r="F174" s="12">
        <f>+F175+F177+F179+F182+F184+F187+F189+F190</f>
        <v>5600</v>
      </c>
      <c r="G174" s="53">
        <f t="shared" si="34"/>
        <v>43400</v>
      </c>
      <c r="H174" s="12">
        <f>+H175+H177+H179+H182+H184+H187+H189+H190</f>
        <v>43400</v>
      </c>
      <c r="I174" s="12">
        <f>+I175+I177+I179+I182+I184+I187+I189+I190</f>
        <v>43400</v>
      </c>
      <c r="J174" s="53">
        <f t="shared" si="35"/>
        <v>0</v>
      </c>
    </row>
    <row r="175" spans="1:10" x14ac:dyDescent="0.2">
      <c r="A175" s="5"/>
      <c r="B175" s="6"/>
      <c r="C175" s="103" t="s">
        <v>104</v>
      </c>
      <c r="D175" s="104"/>
      <c r="E175" s="12">
        <f t="shared" ref="E175:I177" si="40">+E176</f>
        <v>0</v>
      </c>
      <c r="F175" s="12">
        <f t="shared" si="40"/>
        <v>0</v>
      </c>
      <c r="G175" s="53">
        <f t="shared" si="34"/>
        <v>0</v>
      </c>
      <c r="H175" s="12">
        <f t="shared" si="40"/>
        <v>0</v>
      </c>
      <c r="I175" s="12">
        <f t="shared" si="40"/>
        <v>0</v>
      </c>
      <c r="J175" s="53">
        <f t="shared" si="35"/>
        <v>0</v>
      </c>
    </row>
    <row r="176" spans="1:10" x14ac:dyDescent="0.2">
      <c r="A176" s="5"/>
      <c r="B176" s="6"/>
      <c r="C176" s="6"/>
      <c r="D176" s="7" t="s">
        <v>361</v>
      </c>
      <c r="E176" s="8">
        <v>0</v>
      </c>
      <c r="F176" s="8">
        <v>0</v>
      </c>
      <c r="G176" s="53">
        <f t="shared" si="34"/>
        <v>0</v>
      </c>
      <c r="H176" s="8">
        <v>0</v>
      </c>
      <c r="I176" s="8">
        <v>0</v>
      </c>
      <c r="J176" s="53">
        <f t="shared" si="35"/>
        <v>0</v>
      </c>
    </row>
    <row r="177" spans="1:10" x14ac:dyDescent="0.2">
      <c r="A177" s="5"/>
      <c r="B177" s="6"/>
      <c r="C177" s="56" t="s">
        <v>105</v>
      </c>
      <c r="D177" s="14"/>
      <c r="E177" s="12">
        <f t="shared" si="40"/>
        <v>0</v>
      </c>
      <c r="F177" s="12">
        <f t="shared" si="40"/>
        <v>0</v>
      </c>
      <c r="G177" s="53">
        <f t="shared" si="34"/>
        <v>0</v>
      </c>
      <c r="H177" s="12">
        <f t="shared" si="40"/>
        <v>0</v>
      </c>
      <c r="I177" s="12">
        <f t="shared" si="40"/>
        <v>0</v>
      </c>
      <c r="J177" s="53">
        <f t="shared" si="35"/>
        <v>0</v>
      </c>
    </row>
    <row r="178" spans="1:10" x14ac:dyDescent="0.2">
      <c r="A178" s="5"/>
      <c r="B178" s="6"/>
      <c r="C178" s="6"/>
      <c r="D178" s="7" t="s">
        <v>285</v>
      </c>
      <c r="E178" s="8">
        <v>0</v>
      </c>
      <c r="F178" s="8">
        <v>0</v>
      </c>
      <c r="G178" s="53">
        <f t="shared" si="34"/>
        <v>0</v>
      </c>
      <c r="H178" s="8">
        <v>0</v>
      </c>
      <c r="I178" s="8">
        <v>0</v>
      </c>
      <c r="J178" s="53">
        <f t="shared" si="35"/>
        <v>0</v>
      </c>
    </row>
    <row r="179" spans="1:10" x14ac:dyDescent="0.2">
      <c r="A179" s="5"/>
      <c r="B179" s="6"/>
      <c r="C179" s="56" t="s">
        <v>106</v>
      </c>
      <c r="D179" s="14"/>
      <c r="E179" s="12">
        <f>SUM(E180:E181)</f>
        <v>0</v>
      </c>
      <c r="F179" s="12">
        <f>SUM(F180:F181)</f>
        <v>0</v>
      </c>
      <c r="G179" s="53">
        <f t="shared" si="34"/>
        <v>0</v>
      </c>
      <c r="H179" s="12">
        <f>SUM(H180:H181)</f>
        <v>0</v>
      </c>
      <c r="I179" s="12">
        <f>SUM(I180:I181)</f>
        <v>0</v>
      </c>
      <c r="J179" s="53">
        <f t="shared" si="35"/>
        <v>0</v>
      </c>
    </row>
    <row r="180" spans="1:10" s="46" customFormat="1" x14ac:dyDescent="0.2">
      <c r="A180" s="5"/>
      <c r="B180" s="6"/>
      <c r="C180" s="73"/>
      <c r="D180" s="7" t="s">
        <v>362</v>
      </c>
      <c r="E180" s="8">
        <v>0</v>
      </c>
      <c r="F180" s="8">
        <v>0</v>
      </c>
      <c r="G180" s="53">
        <f t="shared" si="34"/>
        <v>0</v>
      </c>
      <c r="H180" s="8">
        <v>0</v>
      </c>
      <c r="I180" s="8">
        <v>0</v>
      </c>
      <c r="J180" s="53">
        <f t="shared" si="35"/>
        <v>0</v>
      </c>
    </row>
    <row r="181" spans="1:10" s="46" customFormat="1" x14ac:dyDescent="0.2">
      <c r="A181" s="5"/>
      <c r="B181" s="6"/>
      <c r="C181" s="73"/>
      <c r="D181" s="7" t="s">
        <v>363</v>
      </c>
      <c r="E181" s="8">
        <v>0</v>
      </c>
      <c r="F181" s="8">
        <v>0</v>
      </c>
      <c r="G181" s="53">
        <f t="shared" si="34"/>
        <v>0</v>
      </c>
      <c r="H181" s="8">
        <v>0</v>
      </c>
      <c r="I181" s="8">
        <v>0</v>
      </c>
      <c r="J181" s="53">
        <f t="shared" si="35"/>
        <v>0</v>
      </c>
    </row>
    <row r="182" spans="1:10" ht="53.25" customHeight="1" x14ac:dyDescent="0.2">
      <c r="A182" s="5"/>
      <c r="B182" s="6"/>
      <c r="C182" s="56" t="s">
        <v>107</v>
      </c>
      <c r="D182" s="14"/>
      <c r="E182" s="12">
        <f>SUM(E183)</f>
        <v>2800</v>
      </c>
      <c r="F182" s="12">
        <f>SUM(F183)</f>
        <v>0</v>
      </c>
      <c r="G182" s="53">
        <f t="shared" si="34"/>
        <v>2800</v>
      </c>
      <c r="H182" s="12">
        <f>SUM(H183)</f>
        <v>2800</v>
      </c>
      <c r="I182" s="12">
        <f>SUM(I183)</f>
        <v>2800</v>
      </c>
      <c r="J182" s="53">
        <f t="shared" si="35"/>
        <v>0</v>
      </c>
    </row>
    <row r="183" spans="1:10" x14ac:dyDescent="0.2">
      <c r="A183" s="5"/>
      <c r="B183" s="6"/>
      <c r="C183" s="6"/>
      <c r="D183" s="7" t="s">
        <v>364</v>
      </c>
      <c r="E183" s="8">
        <v>2800</v>
      </c>
      <c r="F183" s="8">
        <v>0</v>
      </c>
      <c r="G183" s="53">
        <f t="shared" si="34"/>
        <v>2800</v>
      </c>
      <c r="H183" s="8">
        <v>2800</v>
      </c>
      <c r="I183" s="8">
        <v>2800</v>
      </c>
      <c r="J183" s="53">
        <f t="shared" si="35"/>
        <v>0</v>
      </c>
    </row>
    <row r="184" spans="1:10" x14ac:dyDescent="0.2">
      <c r="A184" s="5"/>
      <c r="B184" s="6"/>
      <c r="C184" s="56" t="s">
        <v>108</v>
      </c>
      <c r="D184" s="14"/>
      <c r="E184" s="12">
        <f>SUM(E185:E186)</f>
        <v>35000</v>
      </c>
      <c r="F184" s="12">
        <f>SUM(F185:F186)</f>
        <v>5600</v>
      </c>
      <c r="G184" s="53">
        <f t="shared" si="34"/>
        <v>40600</v>
      </c>
      <c r="H184" s="12">
        <f>SUM(H185:H186)</f>
        <v>40600</v>
      </c>
      <c r="I184" s="12">
        <f>SUM(I185:I186)</f>
        <v>40600</v>
      </c>
      <c r="J184" s="53">
        <f t="shared" si="35"/>
        <v>0</v>
      </c>
    </row>
    <row r="185" spans="1:10" x14ac:dyDescent="0.2">
      <c r="A185" s="5"/>
      <c r="B185" s="6"/>
      <c r="C185" s="6"/>
      <c r="D185" s="7" t="s">
        <v>365</v>
      </c>
      <c r="E185" s="8">
        <v>35000</v>
      </c>
      <c r="F185" s="8">
        <v>5600</v>
      </c>
      <c r="G185" s="53">
        <f t="shared" si="34"/>
        <v>40600</v>
      </c>
      <c r="H185" s="8">
        <v>40600</v>
      </c>
      <c r="I185" s="8">
        <v>40600</v>
      </c>
      <c r="J185" s="53">
        <f t="shared" si="35"/>
        <v>0</v>
      </c>
    </row>
    <row r="186" spans="1:10" x14ac:dyDescent="0.2">
      <c r="A186" s="5"/>
      <c r="B186" s="6"/>
      <c r="C186" s="6"/>
      <c r="D186" s="7" t="s">
        <v>268</v>
      </c>
      <c r="E186" s="8">
        <v>0</v>
      </c>
      <c r="F186" s="8">
        <v>0</v>
      </c>
      <c r="G186" s="53">
        <f t="shared" si="34"/>
        <v>0</v>
      </c>
      <c r="H186" s="8">
        <v>0</v>
      </c>
      <c r="I186" s="8">
        <v>0</v>
      </c>
      <c r="J186" s="53">
        <f t="shared" si="35"/>
        <v>0</v>
      </c>
    </row>
    <row r="187" spans="1:10" x14ac:dyDescent="0.2">
      <c r="A187" s="5"/>
      <c r="B187" s="6"/>
      <c r="C187" s="56" t="s">
        <v>109</v>
      </c>
      <c r="D187" s="14"/>
      <c r="E187" s="12">
        <f>SUM(E188)</f>
        <v>0</v>
      </c>
      <c r="F187" s="12">
        <f>SUM(F188)</f>
        <v>0</v>
      </c>
      <c r="G187" s="53">
        <f t="shared" si="34"/>
        <v>0</v>
      </c>
      <c r="H187" s="12">
        <f>SUM(H188)</f>
        <v>0</v>
      </c>
      <c r="I187" s="12">
        <f>SUM(I188)</f>
        <v>0</v>
      </c>
      <c r="J187" s="53">
        <f t="shared" si="35"/>
        <v>0</v>
      </c>
    </row>
    <row r="188" spans="1:10" ht="24" x14ac:dyDescent="0.2">
      <c r="A188" s="5"/>
      <c r="B188" s="6"/>
      <c r="C188" s="6"/>
      <c r="D188" s="7" t="s">
        <v>265</v>
      </c>
      <c r="E188" s="8">
        <v>0</v>
      </c>
      <c r="F188" s="8">
        <v>0</v>
      </c>
      <c r="G188" s="53">
        <f t="shared" si="34"/>
        <v>0</v>
      </c>
      <c r="H188" s="8">
        <v>0</v>
      </c>
      <c r="I188" s="8">
        <v>0</v>
      </c>
      <c r="J188" s="53">
        <f t="shared" si="35"/>
        <v>0</v>
      </c>
    </row>
    <row r="189" spans="1:10" x14ac:dyDescent="0.2">
      <c r="A189" s="5"/>
      <c r="B189" s="6"/>
      <c r="C189" s="56" t="s">
        <v>110</v>
      </c>
      <c r="D189" s="14"/>
      <c r="E189" s="12">
        <v>0</v>
      </c>
      <c r="F189" s="12">
        <v>0</v>
      </c>
      <c r="G189" s="53">
        <f t="shared" si="34"/>
        <v>0</v>
      </c>
      <c r="H189" s="12">
        <v>0</v>
      </c>
      <c r="I189" s="12">
        <v>0</v>
      </c>
      <c r="J189" s="53">
        <f t="shared" si="35"/>
        <v>0</v>
      </c>
    </row>
    <row r="190" spans="1:10" ht="15" customHeight="1" x14ac:dyDescent="0.2">
      <c r="A190" s="5"/>
      <c r="B190" s="6"/>
      <c r="C190" s="103" t="s">
        <v>111</v>
      </c>
      <c r="D190" s="104"/>
      <c r="E190" s="12">
        <f>SUM(E191:E192)</f>
        <v>0</v>
      </c>
      <c r="F190" s="12">
        <f t="shared" ref="F190:H190" si="41">SUM(F191:F192)</f>
        <v>0</v>
      </c>
      <c r="G190" s="53">
        <f t="shared" si="34"/>
        <v>0</v>
      </c>
      <c r="H190" s="12">
        <f t="shared" si="41"/>
        <v>0</v>
      </c>
      <c r="I190" s="12">
        <f t="shared" ref="I190" si="42">SUM(I191:I192)</f>
        <v>0</v>
      </c>
      <c r="J190" s="53">
        <f t="shared" si="35"/>
        <v>0</v>
      </c>
    </row>
    <row r="191" spans="1:10" x14ac:dyDescent="0.2">
      <c r="A191" s="5"/>
      <c r="B191" s="6"/>
      <c r="C191" s="6"/>
      <c r="D191" s="7" t="s">
        <v>266</v>
      </c>
      <c r="E191" s="8">
        <v>0</v>
      </c>
      <c r="F191" s="8">
        <v>0</v>
      </c>
      <c r="G191" s="53">
        <f t="shared" si="34"/>
        <v>0</v>
      </c>
      <c r="H191" s="8">
        <v>0</v>
      </c>
      <c r="I191" s="8">
        <v>0</v>
      </c>
      <c r="J191" s="53">
        <f t="shared" si="35"/>
        <v>0</v>
      </c>
    </row>
    <row r="192" spans="1:10" ht="24" x14ac:dyDescent="0.2">
      <c r="A192" s="5"/>
      <c r="B192" s="6"/>
      <c r="C192" s="6"/>
      <c r="D192" s="7" t="s">
        <v>276</v>
      </c>
      <c r="E192" s="8">
        <v>0</v>
      </c>
      <c r="F192" s="8">
        <v>0</v>
      </c>
      <c r="G192" s="53">
        <f t="shared" si="34"/>
        <v>0</v>
      </c>
      <c r="H192" s="8">
        <v>0</v>
      </c>
      <c r="I192" s="8">
        <v>0</v>
      </c>
      <c r="J192" s="53">
        <f t="shared" si="35"/>
        <v>0</v>
      </c>
    </row>
    <row r="193" spans="1:10" x14ac:dyDescent="0.2">
      <c r="A193" s="5"/>
      <c r="B193" s="57" t="s">
        <v>112</v>
      </c>
      <c r="C193" s="57"/>
      <c r="D193" s="58"/>
      <c r="E193" s="12">
        <f>+E194+E197+E198+E200+E202</f>
        <v>505071.99</v>
      </c>
      <c r="F193" s="12">
        <f>+F194+F197+F198+F200+F202</f>
        <v>-94178.08</v>
      </c>
      <c r="G193" s="53">
        <f t="shared" si="34"/>
        <v>410893.91</v>
      </c>
      <c r="H193" s="12">
        <f>+H194+H197+H198+H200+H202</f>
        <v>347234.5</v>
      </c>
      <c r="I193" s="12">
        <f>+I194+I197+I198+I200+I202</f>
        <v>347234.5</v>
      </c>
      <c r="J193" s="53">
        <f t="shared" si="35"/>
        <v>63659.409999999974</v>
      </c>
    </row>
    <row r="194" spans="1:10" x14ac:dyDescent="0.2">
      <c r="A194" s="5"/>
      <c r="B194" s="6"/>
      <c r="C194" s="59" t="s">
        <v>113</v>
      </c>
      <c r="D194" s="21"/>
      <c r="E194" s="12">
        <f>+E195+E196</f>
        <v>15000</v>
      </c>
      <c r="F194" s="12">
        <f t="shared" ref="F194:I194" si="43">+F195+F196</f>
        <v>0</v>
      </c>
      <c r="G194" s="12">
        <f t="shared" si="43"/>
        <v>15000</v>
      </c>
      <c r="H194" s="12">
        <f t="shared" si="43"/>
        <v>10634.5</v>
      </c>
      <c r="I194" s="12">
        <f t="shared" si="43"/>
        <v>10634.5</v>
      </c>
      <c r="J194" s="53">
        <f t="shared" si="35"/>
        <v>4365.5</v>
      </c>
    </row>
    <row r="195" spans="1:10" x14ac:dyDescent="0.2">
      <c r="A195" s="5"/>
      <c r="B195" s="6"/>
      <c r="C195" s="6"/>
      <c r="D195" s="22" t="s">
        <v>366</v>
      </c>
      <c r="E195" s="8">
        <v>15000</v>
      </c>
      <c r="F195" s="8">
        <v>0</v>
      </c>
      <c r="G195" s="53">
        <f t="shared" si="34"/>
        <v>15000</v>
      </c>
      <c r="H195" s="8">
        <v>10634.5</v>
      </c>
      <c r="I195" s="8">
        <v>10634.5</v>
      </c>
      <c r="J195" s="87">
        <f t="shared" si="35"/>
        <v>4365.5</v>
      </c>
    </row>
    <row r="196" spans="1:10" x14ac:dyDescent="0.2">
      <c r="A196" s="5"/>
      <c r="B196" s="6"/>
      <c r="C196" s="6"/>
      <c r="D196" s="22" t="s">
        <v>505</v>
      </c>
      <c r="E196" s="8">
        <v>0</v>
      </c>
      <c r="F196" s="8">
        <v>0</v>
      </c>
      <c r="G196" s="53">
        <f t="shared" si="34"/>
        <v>0</v>
      </c>
      <c r="H196" s="8">
        <v>0</v>
      </c>
      <c r="I196" s="8">
        <v>0</v>
      </c>
      <c r="J196" s="87">
        <f t="shared" si="35"/>
        <v>0</v>
      </c>
    </row>
    <row r="197" spans="1:10" x14ac:dyDescent="0.2">
      <c r="A197" s="5"/>
      <c r="B197" s="6"/>
      <c r="C197" s="109" t="s">
        <v>114</v>
      </c>
      <c r="D197" s="110"/>
      <c r="E197" s="12">
        <v>0</v>
      </c>
      <c r="F197" s="12">
        <v>0</v>
      </c>
      <c r="G197" s="53">
        <f t="shared" si="34"/>
        <v>0</v>
      </c>
      <c r="H197" s="12">
        <v>0</v>
      </c>
      <c r="I197" s="12">
        <v>0</v>
      </c>
      <c r="J197" s="53">
        <f t="shared" si="35"/>
        <v>0</v>
      </c>
    </row>
    <row r="198" spans="1:10" x14ac:dyDescent="0.2">
      <c r="A198" s="5"/>
      <c r="B198" s="6"/>
      <c r="C198" s="59" t="s">
        <v>115</v>
      </c>
      <c r="D198" s="21"/>
      <c r="E198" s="12">
        <f>E199</f>
        <v>15000</v>
      </c>
      <c r="F198" s="12">
        <f t="shared" ref="F198:I198" si="44">F199</f>
        <v>0</v>
      </c>
      <c r="G198" s="12">
        <f t="shared" si="44"/>
        <v>15000</v>
      </c>
      <c r="H198" s="12">
        <f t="shared" si="44"/>
        <v>0</v>
      </c>
      <c r="I198" s="12">
        <f t="shared" si="44"/>
        <v>0</v>
      </c>
      <c r="J198" s="53">
        <f t="shared" si="35"/>
        <v>15000</v>
      </c>
    </row>
    <row r="199" spans="1:10" x14ac:dyDescent="0.2">
      <c r="A199" s="5"/>
      <c r="B199" s="6"/>
      <c r="C199" s="59"/>
      <c r="D199" s="22" t="s">
        <v>506</v>
      </c>
      <c r="E199" s="74">
        <v>15000</v>
      </c>
      <c r="F199" s="74">
        <v>0</v>
      </c>
      <c r="G199" s="86">
        <f t="shared" si="34"/>
        <v>15000</v>
      </c>
      <c r="H199" s="74">
        <v>0</v>
      </c>
      <c r="I199" s="74">
        <v>0</v>
      </c>
      <c r="J199" s="87">
        <f t="shared" si="35"/>
        <v>15000</v>
      </c>
    </row>
    <row r="200" spans="1:10" x14ac:dyDescent="0.2">
      <c r="A200" s="10"/>
      <c r="B200" s="13"/>
      <c r="C200" s="59" t="s">
        <v>116</v>
      </c>
      <c r="D200" s="21"/>
      <c r="E200" s="12">
        <f>+E201</f>
        <v>0</v>
      </c>
      <c r="F200" s="12">
        <f>+F201</f>
        <v>0</v>
      </c>
      <c r="G200" s="53">
        <f t="shared" si="34"/>
        <v>0</v>
      </c>
      <c r="H200" s="12">
        <f>+H201</f>
        <v>0</v>
      </c>
      <c r="I200" s="12">
        <f>+I201</f>
        <v>0</v>
      </c>
      <c r="J200" s="53">
        <f t="shared" si="35"/>
        <v>0</v>
      </c>
    </row>
    <row r="201" spans="1:10" x14ac:dyDescent="0.2">
      <c r="A201" s="5"/>
      <c r="B201" s="6"/>
      <c r="C201" s="6"/>
      <c r="D201" s="22" t="s">
        <v>116</v>
      </c>
      <c r="E201" s="8">
        <v>0</v>
      </c>
      <c r="F201" s="8">
        <v>0</v>
      </c>
      <c r="G201" s="53">
        <f t="shared" si="34"/>
        <v>0</v>
      </c>
      <c r="H201" s="8">
        <v>0</v>
      </c>
      <c r="I201" s="8">
        <v>0</v>
      </c>
      <c r="J201" s="53">
        <f t="shared" si="35"/>
        <v>0</v>
      </c>
    </row>
    <row r="202" spans="1:10" x14ac:dyDescent="0.2">
      <c r="A202" s="5"/>
      <c r="B202" s="6"/>
      <c r="C202" s="55" t="s">
        <v>117</v>
      </c>
      <c r="D202" s="21"/>
      <c r="E202" s="12">
        <f>E203</f>
        <v>475071.99</v>
      </c>
      <c r="F202" s="12">
        <f t="shared" ref="F202:I202" si="45">F203</f>
        <v>-94178.08</v>
      </c>
      <c r="G202" s="53">
        <f t="shared" si="34"/>
        <v>380893.91</v>
      </c>
      <c r="H202" s="12">
        <f t="shared" si="45"/>
        <v>336600</v>
      </c>
      <c r="I202" s="12">
        <f t="shared" si="45"/>
        <v>336600</v>
      </c>
      <c r="J202" s="53">
        <f t="shared" si="35"/>
        <v>44293.909999999974</v>
      </c>
    </row>
    <row r="203" spans="1:10" x14ac:dyDescent="0.2">
      <c r="A203" s="5"/>
      <c r="B203" s="6"/>
      <c r="C203" s="6"/>
      <c r="D203" s="22" t="s">
        <v>117</v>
      </c>
      <c r="E203" s="8">
        <v>475071.99</v>
      </c>
      <c r="F203" s="8">
        <v>-94178.08</v>
      </c>
      <c r="G203" s="53">
        <f t="shared" si="34"/>
        <v>380893.91</v>
      </c>
      <c r="H203" s="8">
        <v>336600</v>
      </c>
      <c r="I203" s="8">
        <v>336600</v>
      </c>
      <c r="J203" s="53">
        <f t="shared" si="35"/>
        <v>44293.909999999974</v>
      </c>
    </row>
    <row r="204" spans="1:10" x14ac:dyDescent="0.2">
      <c r="A204" s="5"/>
      <c r="B204" s="105" t="s">
        <v>118</v>
      </c>
      <c r="C204" s="105"/>
      <c r="D204" s="106"/>
      <c r="E204" s="12">
        <f>+E205+E206+E208+E210+E212+E214+E216+E217</f>
        <v>36000</v>
      </c>
      <c r="F204" s="12">
        <f>+F205+F206+F208+F210+F212+F214+F216+F217</f>
        <v>92335.8</v>
      </c>
      <c r="G204" s="53">
        <f t="shared" si="34"/>
        <v>128335.8</v>
      </c>
      <c r="H204" s="12">
        <f>+H205+H206+H208+H210+H212+H214+H216+H217</f>
        <v>128335.8</v>
      </c>
      <c r="I204" s="12">
        <f>+I205+I206+I208+I210+I212+I214+I216+I217</f>
        <v>128335.8</v>
      </c>
      <c r="J204" s="53">
        <f t="shared" si="35"/>
        <v>0</v>
      </c>
    </row>
    <row r="205" spans="1:10" x14ac:dyDescent="0.2">
      <c r="A205" s="5"/>
      <c r="B205" s="23"/>
      <c r="C205" s="60" t="s">
        <v>119</v>
      </c>
      <c r="D205" s="24"/>
      <c r="E205" s="12">
        <v>0</v>
      </c>
      <c r="F205" s="12">
        <v>0</v>
      </c>
      <c r="G205" s="53">
        <f t="shared" si="34"/>
        <v>0</v>
      </c>
      <c r="H205" s="12">
        <v>0</v>
      </c>
      <c r="I205" s="12">
        <v>0</v>
      </c>
      <c r="J205" s="53">
        <f t="shared" si="35"/>
        <v>0</v>
      </c>
    </row>
    <row r="206" spans="1:10" x14ac:dyDescent="0.2">
      <c r="A206" s="5"/>
      <c r="B206" s="23"/>
      <c r="C206" s="60" t="s">
        <v>120</v>
      </c>
      <c r="D206" s="24"/>
      <c r="E206" s="12">
        <f>+E207</f>
        <v>0</v>
      </c>
      <c r="F206" s="12">
        <f>+F207</f>
        <v>0</v>
      </c>
      <c r="G206" s="53">
        <f t="shared" si="34"/>
        <v>0</v>
      </c>
      <c r="H206" s="12">
        <f>+H207</f>
        <v>0</v>
      </c>
      <c r="I206" s="12">
        <f>+I207</f>
        <v>0</v>
      </c>
      <c r="J206" s="53">
        <f t="shared" si="35"/>
        <v>0</v>
      </c>
    </row>
    <row r="207" spans="1:10" ht="24" x14ac:dyDescent="0.2">
      <c r="A207" s="5"/>
      <c r="B207" s="23"/>
      <c r="C207" s="23"/>
      <c r="D207" s="3" t="s">
        <v>121</v>
      </c>
      <c r="E207" s="8">
        <v>0</v>
      </c>
      <c r="F207" s="8">
        <v>0</v>
      </c>
      <c r="G207" s="53">
        <f t="shared" si="34"/>
        <v>0</v>
      </c>
      <c r="H207" s="8">
        <v>0</v>
      </c>
      <c r="I207" s="8">
        <v>0</v>
      </c>
      <c r="J207" s="53">
        <f t="shared" si="35"/>
        <v>0</v>
      </c>
    </row>
    <row r="208" spans="1:10" x14ac:dyDescent="0.2">
      <c r="A208" s="5"/>
      <c r="B208" s="23"/>
      <c r="C208" s="60" t="s">
        <v>122</v>
      </c>
      <c r="D208" s="24"/>
      <c r="E208" s="12">
        <f>SUM(E209)</f>
        <v>11000</v>
      </c>
      <c r="F208" s="12">
        <f>SUM(F209)</f>
        <v>9300</v>
      </c>
      <c r="G208" s="53">
        <f t="shared" si="34"/>
        <v>20300</v>
      </c>
      <c r="H208" s="12">
        <f>SUM(H209)</f>
        <v>20300</v>
      </c>
      <c r="I208" s="12">
        <f>SUM(I209)</f>
        <v>20300</v>
      </c>
      <c r="J208" s="53">
        <f t="shared" si="35"/>
        <v>0</v>
      </c>
    </row>
    <row r="209" spans="1:10" ht="24" x14ac:dyDescent="0.2">
      <c r="A209" s="5"/>
      <c r="B209" s="23"/>
      <c r="C209" s="23"/>
      <c r="D209" s="3" t="s">
        <v>367</v>
      </c>
      <c r="E209" s="8">
        <v>11000</v>
      </c>
      <c r="F209" s="8">
        <v>9300</v>
      </c>
      <c r="G209" s="53">
        <f t="shared" si="34"/>
        <v>20300</v>
      </c>
      <c r="H209" s="8">
        <v>20300</v>
      </c>
      <c r="I209" s="8">
        <v>20300</v>
      </c>
      <c r="J209" s="53">
        <f t="shared" si="35"/>
        <v>0</v>
      </c>
    </row>
    <row r="210" spans="1:10" x14ac:dyDescent="0.2">
      <c r="A210" s="5"/>
      <c r="B210" s="23"/>
      <c r="C210" s="60" t="s">
        <v>123</v>
      </c>
      <c r="D210" s="24"/>
      <c r="E210" s="12">
        <f>+E211</f>
        <v>25000</v>
      </c>
      <c r="F210" s="12">
        <f>+F211</f>
        <v>83035.8</v>
      </c>
      <c r="G210" s="53">
        <f t="shared" si="34"/>
        <v>108035.8</v>
      </c>
      <c r="H210" s="12">
        <f>+H211</f>
        <v>108035.8</v>
      </c>
      <c r="I210" s="12">
        <f>+I211</f>
        <v>108035.8</v>
      </c>
      <c r="J210" s="53">
        <f t="shared" si="35"/>
        <v>0</v>
      </c>
    </row>
    <row r="211" spans="1:10" x14ac:dyDescent="0.2">
      <c r="A211" s="5"/>
      <c r="B211" s="23"/>
      <c r="C211" s="23"/>
      <c r="D211" s="3" t="s">
        <v>368</v>
      </c>
      <c r="E211" s="8">
        <v>25000</v>
      </c>
      <c r="F211" s="8">
        <v>83035.8</v>
      </c>
      <c r="G211" s="53">
        <f t="shared" ref="G211:G275" si="46">E211+F211</f>
        <v>108035.8</v>
      </c>
      <c r="H211" s="8">
        <v>108035.8</v>
      </c>
      <c r="I211" s="8">
        <v>108035.8</v>
      </c>
      <c r="J211" s="53">
        <f t="shared" ref="J211:J275" si="47">G211-H211</f>
        <v>0</v>
      </c>
    </row>
    <row r="212" spans="1:10" x14ac:dyDescent="0.2">
      <c r="A212" s="5"/>
      <c r="B212" s="23"/>
      <c r="C212" s="60" t="s">
        <v>124</v>
      </c>
      <c r="D212" s="24"/>
      <c r="E212" s="12">
        <f>+E213</f>
        <v>0</v>
      </c>
      <c r="F212" s="12">
        <f>+F213</f>
        <v>0</v>
      </c>
      <c r="G212" s="53">
        <f t="shared" si="46"/>
        <v>0</v>
      </c>
      <c r="H212" s="12">
        <f>+H213</f>
        <v>0</v>
      </c>
      <c r="I212" s="12">
        <f>+I213</f>
        <v>0</v>
      </c>
      <c r="J212" s="53">
        <f t="shared" si="47"/>
        <v>0</v>
      </c>
    </row>
    <row r="213" spans="1:10" x14ac:dyDescent="0.2">
      <c r="A213" s="5"/>
      <c r="B213" s="23"/>
      <c r="C213" s="23"/>
      <c r="D213" s="3" t="s">
        <v>124</v>
      </c>
      <c r="E213" s="8">
        <v>0</v>
      </c>
      <c r="F213" s="8">
        <v>0</v>
      </c>
      <c r="G213" s="53">
        <f t="shared" si="46"/>
        <v>0</v>
      </c>
      <c r="H213" s="8">
        <v>0</v>
      </c>
      <c r="I213" s="8">
        <v>0</v>
      </c>
      <c r="J213" s="53">
        <f t="shared" si="47"/>
        <v>0</v>
      </c>
    </row>
    <row r="214" spans="1:10" x14ac:dyDescent="0.2">
      <c r="A214" s="5"/>
      <c r="B214" s="23"/>
      <c r="C214" s="60" t="s">
        <v>125</v>
      </c>
      <c r="D214" s="24"/>
      <c r="E214" s="12">
        <f>+E215</f>
        <v>0</v>
      </c>
      <c r="F214" s="12">
        <f>+F215</f>
        <v>0</v>
      </c>
      <c r="G214" s="53">
        <f t="shared" si="46"/>
        <v>0</v>
      </c>
      <c r="H214" s="12">
        <f>+H215</f>
        <v>0</v>
      </c>
      <c r="I214" s="12">
        <f>+I215</f>
        <v>0</v>
      </c>
      <c r="J214" s="53">
        <f t="shared" si="47"/>
        <v>0</v>
      </c>
    </row>
    <row r="215" spans="1:10" x14ac:dyDescent="0.2">
      <c r="A215" s="5"/>
      <c r="B215" s="23"/>
      <c r="C215" s="23"/>
      <c r="D215" s="3" t="s">
        <v>298</v>
      </c>
      <c r="E215" s="8">
        <v>0</v>
      </c>
      <c r="F215" s="8">
        <v>0</v>
      </c>
      <c r="G215" s="53">
        <f t="shared" si="46"/>
        <v>0</v>
      </c>
      <c r="H215" s="8">
        <v>0</v>
      </c>
      <c r="I215" s="8">
        <v>0</v>
      </c>
      <c r="J215" s="53">
        <f t="shared" si="47"/>
        <v>0</v>
      </c>
    </row>
    <row r="216" spans="1:10" x14ac:dyDescent="0.2">
      <c r="A216" s="5"/>
      <c r="B216" s="23"/>
      <c r="C216" s="60" t="s">
        <v>126</v>
      </c>
      <c r="D216" s="24"/>
      <c r="E216" s="12">
        <v>0</v>
      </c>
      <c r="F216" s="12">
        <v>0</v>
      </c>
      <c r="G216" s="53">
        <f t="shared" si="46"/>
        <v>0</v>
      </c>
      <c r="H216" s="12">
        <v>0</v>
      </c>
      <c r="I216" s="12">
        <v>0</v>
      </c>
      <c r="J216" s="53">
        <f t="shared" si="47"/>
        <v>0</v>
      </c>
    </row>
    <row r="217" spans="1:10" x14ac:dyDescent="0.2">
      <c r="A217" s="5"/>
      <c r="B217" s="23"/>
      <c r="C217" s="60" t="s">
        <v>127</v>
      </c>
      <c r="D217" s="24"/>
      <c r="E217" s="12">
        <v>0</v>
      </c>
      <c r="F217" s="12">
        <v>0</v>
      </c>
      <c r="G217" s="53">
        <f t="shared" si="46"/>
        <v>0</v>
      </c>
      <c r="H217" s="12">
        <v>0</v>
      </c>
      <c r="I217" s="12">
        <v>0</v>
      </c>
      <c r="J217" s="53">
        <f t="shared" si="47"/>
        <v>0</v>
      </c>
    </row>
    <row r="218" spans="1:10" x14ac:dyDescent="0.2">
      <c r="A218" s="5"/>
      <c r="B218" s="103" t="s">
        <v>128</v>
      </c>
      <c r="C218" s="103"/>
      <c r="D218" s="104"/>
      <c r="E218" s="12">
        <f>+E219+E221+E222+E223</f>
        <v>30000</v>
      </c>
      <c r="F218" s="12">
        <f>+F219+F221+F222+F223</f>
        <v>0</v>
      </c>
      <c r="G218" s="53">
        <f t="shared" si="46"/>
        <v>30000</v>
      </c>
      <c r="H218" s="12">
        <f>+H219+H221+H222+H223</f>
        <v>0</v>
      </c>
      <c r="I218" s="12">
        <f>+I219+I221+I222+I223</f>
        <v>0</v>
      </c>
      <c r="J218" s="53">
        <f t="shared" si="47"/>
        <v>30000</v>
      </c>
    </row>
    <row r="219" spans="1:10" x14ac:dyDescent="0.2">
      <c r="A219" s="5"/>
      <c r="B219" s="6"/>
      <c r="C219" s="56" t="s">
        <v>129</v>
      </c>
      <c r="D219" s="14"/>
      <c r="E219" s="12">
        <f>+E220</f>
        <v>30000</v>
      </c>
      <c r="F219" s="12">
        <f>+F220</f>
        <v>0</v>
      </c>
      <c r="G219" s="53">
        <f t="shared" si="46"/>
        <v>30000</v>
      </c>
      <c r="H219" s="12">
        <f>+H220</f>
        <v>0</v>
      </c>
      <c r="I219" s="12">
        <f>+I220</f>
        <v>0</v>
      </c>
      <c r="J219" s="53">
        <f t="shared" si="47"/>
        <v>30000</v>
      </c>
    </row>
    <row r="220" spans="1:10" ht="36" x14ac:dyDescent="0.2">
      <c r="A220" s="5"/>
      <c r="B220" s="6"/>
      <c r="C220" s="6"/>
      <c r="D220" s="7" t="s">
        <v>369</v>
      </c>
      <c r="E220" s="8">
        <v>30000</v>
      </c>
      <c r="F220" s="8">
        <v>0</v>
      </c>
      <c r="G220" s="53">
        <f t="shared" si="46"/>
        <v>30000</v>
      </c>
      <c r="H220" s="8">
        <v>0</v>
      </c>
      <c r="I220" s="8">
        <v>0</v>
      </c>
      <c r="J220" s="53">
        <f t="shared" si="47"/>
        <v>30000</v>
      </c>
    </row>
    <row r="221" spans="1:10" x14ac:dyDescent="0.2">
      <c r="A221" s="5"/>
      <c r="B221" s="6"/>
      <c r="C221" s="56" t="s">
        <v>130</v>
      </c>
      <c r="D221" s="14"/>
      <c r="E221" s="12">
        <v>0</v>
      </c>
      <c r="F221" s="12">
        <v>0</v>
      </c>
      <c r="G221" s="53">
        <f t="shared" si="46"/>
        <v>0</v>
      </c>
      <c r="H221" s="12">
        <v>0</v>
      </c>
      <c r="I221" s="12">
        <v>0</v>
      </c>
      <c r="J221" s="53">
        <f t="shared" si="47"/>
        <v>0</v>
      </c>
    </row>
    <row r="222" spans="1:10" x14ac:dyDescent="0.2">
      <c r="A222" s="5"/>
      <c r="B222" s="6"/>
      <c r="C222" s="56" t="s">
        <v>131</v>
      </c>
      <c r="D222" s="14"/>
      <c r="E222" s="12">
        <v>0</v>
      </c>
      <c r="F222" s="12">
        <v>0</v>
      </c>
      <c r="G222" s="53">
        <f t="shared" si="46"/>
        <v>0</v>
      </c>
      <c r="H222" s="12">
        <v>0</v>
      </c>
      <c r="I222" s="12">
        <v>0</v>
      </c>
      <c r="J222" s="53">
        <f t="shared" si="47"/>
        <v>0</v>
      </c>
    </row>
    <row r="223" spans="1:10" x14ac:dyDescent="0.2">
      <c r="A223" s="5"/>
      <c r="B223" s="6"/>
      <c r="C223" s="56" t="s">
        <v>132</v>
      </c>
      <c r="D223" s="14"/>
      <c r="E223" s="12">
        <f>E224</f>
        <v>0</v>
      </c>
      <c r="F223" s="12">
        <f>F224</f>
        <v>0</v>
      </c>
      <c r="G223" s="53">
        <f t="shared" si="46"/>
        <v>0</v>
      </c>
      <c r="H223" s="12">
        <f>H224</f>
        <v>0</v>
      </c>
      <c r="I223" s="12">
        <f>I224</f>
        <v>0</v>
      </c>
      <c r="J223" s="53">
        <f t="shared" si="47"/>
        <v>0</v>
      </c>
    </row>
    <row r="224" spans="1:10" x14ac:dyDescent="0.2">
      <c r="A224" s="5"/>
      <c r="B224" s="6"/>
      <c r="C224" s="6"/>
      <c r="D224" s="7" t="s">
        <v>267</v>
      </c>
      <c r="E224" s="8">
        <v>0</v>
      </c>
      <c r="F224" s="8">
        <v>0</v>
      </c>
      <c r="G224" s="53">
        <f t="shared" si="46"/>
        <v>0</v>
      </c>
      <c r="H224" s="8">
        <v>0</v>
      </c>
      <c r="I224" s="8">
        <v>0</v>
      </c>
      <c r="J224" s="53">
        <f t="shared" si="47"/>
        <v>0</v>
      </c>
    </row>
    <row r="225" spans="1:10" ht="49.5" customHeight="1" x14ac:dyDescent="0.2">
      <c r="A225" s="5"/>
      <c r="B225" s="103" t="s">
        <v>133</v>
      </c>
      <c r="C225" s="103"/>
      <c r="D225" s="104"/>
      <c r="E225" s="12">
        <f>+E226+E227+E229+E230+E232</f>
        <v>40000</v>
      </c>
      <c r="F225" s="12">
        <f>+F226+F227+F229+F230+F232</f>
        <v>0</v>
      </c>
      <c r="G225" s="53">
        <f t="shared" si="46"/>
        <v>40000</v>
      </c>
      <c r="H225" s="12">
        <f>+H226+H227+H229+H230+H232</f>
        <v>20573.03</v>
      </c>
      <c r="I225" s="12">
        <f>+I226+I227+I229+I230+I232</f>
        <v>20573.03</v>
      </c>
      <c r="J225" s="53">
        <f t="shared" si="47"/>
        <v>19426.97</v>
      </c>
    </row>
    <row r="226" spans="1:10" x14ac:dyDescent="0.2">
      <c r="A226" s="5"/>
      <c r="B226" s="6"/>
      <c r="C226" s="56" t="s">
        <v>134</v>
      </c>
      <c r="D226" s="14"/>
      <c r="E226" s="12">
        <v>0</v>
      </c>
      <c r="F226" s="12">
        <v>0</v>
      </c>
      <c r="G226" s="53">
        <f t="shared" si="46"/>
        <v>0</v>
      </c>
      <c r="H226" s="12">
        <v>0</v>
      </c>
      <c r="I226" s="12">
        <v>0</v>
      </c>
      <c r="J226" s="53">
        <f t="shared" si="47"/>
        <v>0</v>
      </c>
    </row>
    <row r="227" spans="1:10" x14ac:dyDescent="0.2">
      <c r="A227" s="5"/>
      <c r="B227" s="6"/>
      <c r="C227" s="56" t="s">
        <v>135</v>
      </c>
      <c r="D227" s="14"/>
      <c r="E227" s="12">
        <f>E228</f>
        <v>0</v>
      </c>
      <c r="F227" s="12">
        <f>F228</f>
        <v>0</v>
      </c>
      <c r="G227" s="53">
        <f t="shared" si="46"/>
        <v>0</v>
      </c>
      <c r="H227" s="12">
        <f>H228</f>
        <v>0</v>
      </c>
      <c r="I227" s="12">
        <f>I228</f>
        <v>0</v>
      </c>
      <c r="J227" s="53">
        <f t="shared" si="47"/>
        <v>0</v>
      </c>
    </row>
    <row r="228" spans="1:10" x14ac:dyDescent="0.2">
      <c r="A228" s="5"/>
      <c r="B228" s="6"/>
      <c r="C228" s="6"/>
      <c r="D228" s="7" t="s">
        <v>135</v>
      </c>
      <c r="E228" s="8">
        <v>0</v>
      </c>
      <c r="F228" s="8">
        <v>0</v>
      </c>
      <c r="G228" s="53">
        <f t="shared" si="46"/>
        <v>0</v>
      </c>
      <c r="H228" s="8">
        <v>0</v>
      </c>
      <c r="I228" s="8">
        <v>0</v>
      </c>
      <c r="J228" s="53">
        <f t="shared" si="47"/>
        <v>0</v>
      </c>
    </row>
    <row r="229" spans="1:10" x14ac:dyDescent="0.2">
      <c r="A229" s="5"/>
      <c r="B229" s="6"/>
      <c r="C229" s="56" t="s">
        <v>136</v>
      </c>
      <c r="D229" s="14"/>
      <c r="E229" s="12">
        <v>0</v>
      </c>
      <c r="F229" s="12">
        <v>0</v>
      </c>
      <c r="G229" s="53">
        <f t="shared" si="46"/>
        <v>0</v>
      </c>
      <c r="H229" s="12">
        <v>0</v>
      </c>
      <c r="I229" s="12">
        <v>0</v>
      </c>
      <c r="J229" s="53">
        <f t="shared" si="47"/>
        <v>0</v>
      </c>
    </row>
    <row r="230" spans="1:10" ht="49.5" customHeight="1" x14ac:dyDescent="0.2">
      <c r="A230" s="5"/>
      <c r="B230" s="6"/>
      <c r="C230" s="56" t="s">
        <v>137</v>
      </c>
      <c r="D230" s="14"/>
      <c r="E230" s="12">
        <f>+E231</f>
        <v>40000</v>
      </c>
      <c r="F230" s="12">
        <f>+F231</f>
        <v>0</v>
      </c>
      <c r="G230" s="53">
        <f t="shared" si="46"/>
        <v>40000</v>
      </c>
      <c r="H230" s="12">
        <f>+H231</f>
        <v>20573.03</v>
      </c>
      <c r="I230" s="12">
        <f>+I231</f>
        <v>20573.03</v>
      </c>
      <c r="J230" s="53">
        <f t="shared" si="47"/>
        <v>19426.97</v>
      </c>
    </row>
    <row r="231" spans="1:10" x14ac:dyDescent="0.2">
      <c r="A231" s="5"/>
      <c r="B231" s="6"/>
      <c r="C231" s="6"/>
      <c r="D231" s="7" t="s">
        <v>138</v>
      </c>
      <c r="E231" s="8">
        <v>40000</v>
      </c>
      <c r="F231" s="8">
        <v>0</v>
      </c>
      <c r="G231" s="53">
        <f t="shared" si="46"/>
        <v>40000</v>
      </c>
      <c r="H231" s="8">
        <v>20573.03</v>
      </c>
      <c r="I231" s="8">
        <v>20573.03</v>
      </c>
      <c r="J231" s="53">
        <f t="shared" si="47"/>
        <v>19426.97</v>
      </c>
    </row>
    <row r="232" spans="1:10" x14ac:dyDescent="0.2">
      <c r="A232" s="5"/>
      <c r="B232" s="6"/>
      <c r="C232" s="56" t="s">
        <v>139</v>
      </c>
      <c r="D232" s="14"/>
      <c r="E232" s="12">
        <f>SUM(E233)</f>
        <v>0</v>
      </c>
      <c r="F232" s="12">
        <f t="shared" ref="F232:I232" si="48">SUM(F233)</f>
        <v>0</v>
      </c>
      <c r="G232" s="53">
        <f t="shared" si="46"/>
        <v>0</v>
      </c>
      <c r="H232" s="12">
        <f t="shared" si="48"/>
        <v>0</v>
      </c>
      <c r="I232" s="12">
        <f t="shared" si="48"/>
        <v>0</v>
      </c>
      <c r="J232" s="53">
        <f t="shared" si="47"/>
        <v>0</v>
      </c>
    </row>
    <row r="233" spans="1:10" x14ac:dyDescent="0.2">
      <c r="A233" s="5"/>
      <c r="B233" s="6"/>
      <c r="C233" s="6"/>
      <c r="D233" s="7" t="s">
        <v>384</v>
      </c>
      <c r="E233" s="8">
        <v>0</v>
      </c>
      <c r="F233" s="8">
        <v>0</v>
      </c>
      <c r="G233" s="53">
        <f t="shared" si="46"/>
        <v>0</v>
      </c>
      <c r="H233" s="8">
        <v>0</v>
      </c>
      <c r="I233" s="8">
        <v>0</v>
      </c>
      <c r="J233" s="53">
        <f t="shared" si="47"/>
        <v>0</v>
      </c>
    </row>
    <row r="234" spans="1:10" x14ac:dyDescent="0.2">
      <c r="A234" s="5"/>
      <c r="B234" s="103" t="s">
        <v>140</v>
      </c>
      <c r="C234" s="103"/>
      <c r="D234" s="104"/>
      <c r="E234" s="12">
        <f>+E237+E239+E235</f>
        <v>240000</v>
      </c>
      <c r="F234" s="12">
        <f t="shared" ref="F234:H234" si="49">+F237+F239+F235</f>
        <v>802665.8</v>
      </c>
      <c r="G234" s="53">
        <f t="shared" si="46"/>
        <v>1042665.8</v>
      </c>
      <c r="H234" s="12">
        <f t="shared" si="49"/>
        <v>1013985.8</v>
      </c>
      <c r="I234" s="12">
        <f t="shared" ref="I234" si="50">+I237+I239+I235</f>
        <v>1013985.8</v>
      </c>
      <c r="J234" s="53">
        <f t="shared" si="47"/>
        <v>28680</v>
      </c>
    </row>
    <row r="235" spans="1:10" s="2" customFormat="1" x14ac:dyDescent="0.2">
      <c r="A235" s="10"/>
      <c r="B235" s="69"/>
      <c r="C235" s="56" t="s">
        <v>371</v>
      </c>
      <c r="D235" s="70"/>
      <c r="E235" s="12">
        <f>+E236</f>
        <v>0</v>
      </c>
      <c r="F235" s="12">
        <f>+F236</f>
        <v>0</v>
      </c>
      <c r="G235" s="53">
        <f t="shared" si="46"/>
        <v>0</v>
      </c>
      <c r="H235" s="12">
        <f>+H236</f>
        <v>0</v>
      </c>
      <c r="I235" s="12">
        <f>+I236</f>
        <v>0</v>
      </c>
      <c r="J235" s="53">
        <f t="shared" si="47"/>
        <v>0</v>
      </c>
    </row>
    <row r="236" spans="1:10" s="46" customFormat="1" x14ac:dyDescent="0.2">
      <c r="A236" s="5"/>
      <c r="B236" s="6"/>
      <c r="C236" s="6"/>
      <c r="D236" s="7" t="s">
        <v>371</v>
      </c>
      <c r="E236" s="8">
        <v>0</v>
      </c>
      <c r="F236" s="8">
        <v>0</v>
      </c>
      <c r="G236" s="53">
        <f t="shared" si="46"/>
        <v>0</v>
      </c>
      <c r="H236" s="8">
        <v>0</v>
      </c>
      <c r="I236" s="8">
        <v>0</v>
      </c>
      <c r="J236" s="53">
        <f t="shared" si="47"/>
        <v>0</v>
      </c>
    </row>
    <row r="237" spans="1:10" x14ac:dyDescent="0.2">
      <c r="A237" s="5"/>
      <c r="B237" s="6"/>
      <c r="C237" s="56" t="s">
        <v>337</v>
      </c>
      <c r="D237" s="14"/>
      <c r="E237" s="12">
        <f>+E238</f>
        <v>210000</v>
      </c>
      <c r="F237" s="12">
        <f>+F238</f>
        <v>802665.8</v>
      </c>
      <c r="G237" s="53">
        <f t="shared" si="46"/>
        <v>1012665.8</v>
      </c>
      <c r="H237" s="12">
        <f>+H238</f>
        <v>1012665.8</v>
      </c>
      <c r="I237" s="12">
        <f>+I238</f>
        <v>1012665.8</v>
      </c>
      <c r="J237" s="53">
        <f t="shared" si="47"/>
        <v>0</v>
      </c>
    </row>
    <row r="238" spans="1:10" x14ac:dyDescent="0.2">
      <c r="A238" s="5"/>
      <c r="B238" s="6"/>
      <c r="C238" s="6"/>
      <c r="D238" s="7" t="s">
        <v>141</v>
      </c>
      <c r="E238" s="8">
        <v>210000</v>
      </c>
      <c r="F238" s="8">
        <v>802665.8</v>
      </c>
      <c r="G238" s="53">
        <f t="shared" si="46"/>
        <v>1012665.8</v>
      </c>
      <c r="H238" s="8">
        <v>1012665.8</v>
      </c>
      <c r="I238" s="8">
        <v>1012665.8</v>
      </c>
      <c r="J238" s="53">
        <f t="shared" si="47"/>
        <v>0</v>
      </c>
    </row>
    <row r="239" spans="1:10" x14ac:dyDescent="0.2">
      <c r="A239" s="5"/>
      <c r="B239" s="6"/>
      <c r="C239" s="56" t="s">
        <v>142</v>
      </c>
      <c r="D239" s="14"/>
      <c r="E239" s="12">
        <f>+E240</f>
        <v>30000</v>
      </c>
      <c r="F239" s="12">
        <f>+F240</f>
        <v>0</v>
      </c>
      <c r="G239" s="53">
        <f t="shared" si="46"/>
        <v>30000</v>
      </c>
      <c r="H239" s="12">
        <f>+H240</f>
        <v>1320</v>
      </c>
      <c r="I239" s="12">
        <f>+I240</f>
        <v>1320</v>
      </c>
      <c r="J239" s="53">
        <f t="shared" si="47"/>
        <v>28680</v>
      </c>
    </row>
    <row r="240" spans="1:10" x14ac:dyDescent="0.2">
      <c r="A240" s="5"/>
      <c r="B240" s="6"/>
      <c r="C240" s="6"/>
      <c r="D240" s="7" t="s">
        <v>142</v>
      </c>
      <c r="E240" s="8">
        <v>30000</v>
      </c>
      <c r="F240" s="8">
        <v>0</v>
      </c>
      <c r="G240" s="53">
        <f t="shared" si="46"/>
        <v>30000</v>
      </c>
      <c r="H240" s="8">
        <v>1320</v>
      </c>
      <c r="I240" s="8">
        <v>1320</v>
      </c>
      <c r="J240" s="53">
        <f t="shared" si="47"/>
        <v>28680</v>
      </c>
    </row>
    <row r="241" spans="1:10" x14ac:dyDescent="0.2">
      <c r="A241" s="5"/>
      <c r="B241" s="103" t="s">
        <v>143</v>
      </c>
      <c r="C241" s="103"/>
      <c r="D241" s="104"/>
      <c r="E241" s="12">
        <f>+E242+E243+E249+E251++E256+E257+E262</f>
        <v>837796.07</v>
      </c>
      <c r="F241" s="12">
        <f>+F242+F243+F249+F251++F256+F257+F262</f>
        <v>1030239.52</v>
      </c>
      <c r="G241" s="53">
        <f t="shared" si="46"/>
        <v>1868035.5899999999</v>
      </c>
      <c r="H241" s="12">
        <f>+H242+H243+H249+H251++H256+H257+H262</f>
        <v>1739469.83</v>
      </c>
      <c r="I241" s="12">
        <f>+I242+I243+I249+I251++I256+I257+I262</f>
        <v>1739469.83</v>
      </c>
      <c r="J241" s="53">
        <f t="shared" si="47"/>
        <v>128565.75999999978</v>
      </c>
    </row>
    <row r="242" spans="1:10" x14ac:dyDescent="0.2">
      <c r="A242" s="5"/>
      <c r="B242" s="6"/>
      <c r="C242" s="56" t="s">
        <v>144</v>
      </c>
      <c r="D242" s="14"/>
      <c r="E242" s="12">
        <v>0</v>
      </c>
      <c r="F242" s="12">
        <v>0</v>
      </c>
      <c r="G242" s="53">
        <f t="shared" si="46"/>
        <v>0</v>
      </c>
      <c r="H242" s="12">
        <v>0</v>
      </c>
      <c r="I242" s="12">
        <v>0</v>
      </c>
      <c r="J242" s="53">
        <f t="shared" si="47"/>
        <v>0</v>
      </c>
    </row>
    <row r="243" spans="1:10" x14ac:dyDescent="0.2">
      <c r="A243" s="5"/>
      <c r="B243" s="6"/>
      <c r="C243" s="56" t="s">
        <v>145</v>
      </c>
      <c r="D243" s="14"/>
      <c r="E243" s="12">
        <f>SUM(E244:E248)</f>
        <v>180000</v>
      </c>
      <c r="F243" s="12">
        <f t="shared" ref="F243:H243" si="51">SUM(F244:F248)</f>
        <v>-4579.2</v>
      </c>
      <c r="G243" s="53">
        <f t="shared" si="46"/>
        <v>175420.79999999999</v>
      </c>
      <c r="H243" s="12">
        <f t="shared" si="51"/>
        <v>143461.79999999999</v>
      </c>
      <c r="I243" s="12">
        <f t="shared" ref="I243" si="52">SUM(I244:I248)</f>
        <v>143461.79999999999</v>
      </c>
      <c r="J243" s="53">
        <f t="shared" si="47"/>
        <v>31959</v>
      </c>
    </row>
    <row r="244" spans="1:10" x14ac:dyDescent="0.2">
      <c r="A244" s="5"/>
      <c r="B244" s="6"/>
      <c r="C244" s="6"/>
      <c r="D244" s="7" t="s">
        <v>372</v>
      </c>
      <c r="E244" s="8">
        <v>150000</v>
      </c>
      <c r="F244" s="8">
        <v>0</v>
      </c>
      <c r="G244" s="53">
        <f t="shared" si="46"/>
        <v>150000</v>
      </c>
      <c r="H244" s="8">
        <v>118041</v>
      </c>
      <c r="I244" s="8">
        <v>118041</v>
      </c>
      <c r="J244" s="53">
        <f t="shared" si="47"/>
        <v>31959</v>
      </c>
    </row>
    <row r="245" spans="1:10" x14ac:dyDescent="0.2">
      <c r="A245" s="5"/>
      <c r="B245" s="6"/>
      <c r="C245" s="6"/>
      <c r="D245" s="7" t="s">
        <v>146</v>
      </c>
      <c r="E245" s="8">
        <v>30000</v>
      </c>
      <c r="F245" s="8">
        <v>-4579.2</v>
      </c>
      <c r="G245" s="53">
        <f t="shared" si="46"/>
        <v>25420.799999999999</v>
      </c>
      <c r="H245" s="8">
        <v>25420.799999999999</v>
      </c>
      <c r="I245" s="8">
        <v>25420.799999999999</v>
      </c>
      <c r="J245" s="53">
        <f t="shared" si="47"/>
        <v>0</v>
      </c>
    </row>
    <row r="246" spans="1:10" hidden="1" x14ac:dyDescent="0.2">
      <c r="A246" s="5"/>
      <c r="B246" s="6"/>
      <c r="C246" s="6"/>
      <c r="D246" s="7"/>
      <c r="E246" s="8">
        <v>0</v>
      </c>
      <c r="F246" s="8">
        <v>0</v>
      </c>
      <c r="G246" s="53">
        <f t="shared" si="46"/>
        <v>0</v>
      </c>
      <c r="H246" s="8">
        <v>0</v>
      </c>
      <c r="I246" s="8">
        <v>0</v>
      </c>
      <c r="J246" s="53">
        <f t="shared" si="47"/>
        <v>0</v>
      </c>
    </row>
    <row r="247" spans="1:10" hidden="1" x14ac:dyDescent="0.2">
      <c r="A247" s="5"/>
      <c r="B247" s="6"/>
      <c r="C247" s="6"/>
      <c r="D247" s="7"/>
      <c r="E247" s="8">
        <v>0</v>
      </c>
      <c r="F247" s="8">
        <v>0</v>
      </c>
      <c r="G247" s="53">
        <f t="shared" si="46"/>
        <v>0</v>
      </c>
      <c r="H247" s="8">
        <v>0</v>
      </c>
      <c r="I247" s="8">
        <v>0</v>
      </c>
      <c r="J247" s="53">
        <f t="shared" si="47"/>
        <v>0</v>
      </c>
    </row>
    <row r="248" spans="1:10" hidden="1" x14ac:dyDescent="0.2">
      <c r="A248" s="5"/>
      <c r="B248" s="6"/>
      <c r="C248" s="6"/>
      <c r="D248" s="7" t="s">
        <v>307</v>
      </c>
      <c r="E248" s="8">
        <v>0</v>
      </c>
      <c r="F248" s="8">
        <v>0</v>
      </c>
      <c r="G248" s="53">
        <f t="shared" si="46"/>
        <v>0</v>
      </c>
      <c r="H248" s="8">
        <v>0</v>
      </c>
      <c r="I248" s="8">
        <v>0</v>
      </c>
      <c r="J248" s="53">
        <f t="shared" si="47"/>
        <v>0</v>
      </c>
    </row>
    <row r="249" spans="1:10" x14ac:dyDescent="0.2">
      <c r="A249" s="5"/>
      <c r="B249" s="6"/>
      <c r="C249" s="56" t="s">
        <v>147</v>
      </c>
      <c r="D249" s="14"/>
      <c r="E249" s="12">
        <f>+E250</f>
        <v>167370.21</v>
      </c>
      <c r="F249" s="12">
        <f>+F250</f>
        <v>430509.72</v>
      </c>
      <c r="G249" s="53">
        <f t="shared" si="46"/>
        <v>597879.92999999993</v>
      </c>
      <c r="H249" s="12">
        <f>+H250</f>
        <v>597879.93000000005</v>
      </c>
      <c r="I249" s="12">
        <f>+I250</f>
        <v>597879.93000000005</v>
      </c>
      <c r="J249" s="53">
        <f t="shared" si="47"/>
        <v>0</v>
      </c>
    </row>
    <row r="250" spans="1:10" s="46" customFormat="1" ht="24" x14ac:dyDescent="0.2">
      <c r="A250" s="5"/>
      <c r="B250" s="6"/>
      <c r="C250" s="73"/>
      <c r="D250" s="7" t="s">
        <v>373</v>
      </c>
      <c r="E250" s="8">
        <v>167370.21</v>
      </c>
      <c r="F250" s="8">
        <v>430509.72</v>
      </c>
      <c r="G250" s="53">
        <f t="shared" si="46"/>
        <v>597879.92999999993</v>
      </c>
      <c r="H250" s="8">
        <v>597879.93000000005</v>
      </c>
      <c r="I250" s="8">
        <v>597879.93000000005</v>
      </c>
      <c r="J250" s="53">
        <f t="shared" si="47"/>
        <v>0</v>
      </c>
    </row>
    <row r="251" spans="1:10" x14ac:dyDescent="0.2">
      <c r="A251" s="5"/>
      <c r="B251" s="6"/>
      <c r="C251" s="56" t="s">
        <v>148</v>
      </c>
      <c r="D251" s="14"/>
      <c r="E251" s="12">
        <f>SUM(E252:E255)</f>
        <v>55000</v>
      </c>
      <c r="F251" s="12">
        <f>SUM(F252:F255)</f>
        <v>-2000</v>
      </c>
      <c r="G251" s="53">
        <f t="shared" si="46"/>
        <v>53000</v>
      </c>
      <c r="H251" s="12">
        <f>SUM(H252:H255)</f>
        <v>41427.1</v>
      </c>
      <c r="I251" s="12">
        <f>SUM(I252:I255)</f>
        <v>41427.1</v>
      </c>
      <c r="J251" s="53">
        <f t="shared" si="47"/>
        <v>11572.900000000001</v>
      </c>
    </row>
    <row r="252" spans="1:10" x14ac:dyDescent="0.2">
      <c r="A252" s="5"/>
      <c r="B252" s="6"/>
      <c r="C252" s="6"/>
      <c r="D252" s="7" t="s">
        <v>148</v>
      </c>
      <c r="E252" s="8">
        <v>55000</v>
      </c>
      <c r="F252" s="8">
        <v>-2000</v>
      </c>
      <c r="G252" s="53">
        <f t="shared" si="46"/>
        <v>53000</v>
      </c>
      <c r="H252" s="8">
        <v>41427.1</v>
      </c>
      <c r="I252" s="8">
        <v>41427.1</v>
      </c>
      <c r="J252" s="53">
        <f t="shared" si="47"/>
        <v>11572.900000000001</v>
      </c>
    </row>
    <row r="253" spans="1:10" hidden="1" x14ac:dyDescent="0.2">
      <c r="A253" s="5"/>
      <c r="B253" s="6"/>
      <c r="C253" s="6"/>
      <c r="D253" s="7" t="s">
        <v>149</v>
      </c>
      <c r="E253" s="8">
        <v>0</v>
      </c>
      <c r="F253" s="8">
        <v>0</v>
      </c>
      <c r="G253" s="53">
        <f t="shared" si="46"/>
        <v>0</v>
      </c>
      <c r="H253" s="8">
        <v>0</v>
      </c>
      <c r="I253" s="8">
        <v>0</v>
      </c>
      <c r="J253" s="53">
        <f t="shared" si="47"/>
        <v>0</v>
      </c>
    </row>
    <row r="254" spans="1:10" hidden="1" x14ac:dyDescent="0.2">
      <c r="A254" s="5"/>
      <c r="B254" s="6"/>
      <c r="C254" s="6"/>
      <c r="D254" s="7" t="s">
        <v>150</v>
      </c>
      <c r="E254" s="8">
        <v>0</v>
      </c>
      <c r="F254" s="8">
        <v>0</v>
      </c>
      <c r="G254" s="53">
        <f t="shared" si="46"/>
        <v>0</v>
      </c>
      <c r="H254" s="8">
        <v>0</v>
      </c>
      <c r="I254" s="8">
        <v>0</v>
      </c>
      <c r="J254" s="53">
        <f t="shared" si="47"/>
        <v>0</v>
      </c>
    </row>
    <row r="255" spans="1:10" x14ac:dyDescent="0.2">
      <c r="A255" s="5"/>
      <c r="B255" s="6"/>
      <c r="C255" s="6"/>
      <c r="D255" s="7" t="s">
        <v>268</v>
      </c>
      <c r="E255" s="8">
        <v>0</v>
      </c>
      <c r="F255" s="8">
        <v>0</v>
      </c>
      <c r="G255" s="53">
        <f t="shared" si="46"/>
        <v>0</v>
      </c>
      <c r="H255" s="8">
        <v>0</v>
      </c>
      <c r="I255" s="8">
        <v>0</v>
      </c>
      <c r="J255" s="53">
        <f t="shared" si="47"/>
        <v>0</v>
      </c>
    </row>
    <row r="256" spans="1:10" x14ac:dyDescent="0.2">
      <c r="A256" s="5"/>
      <c r="B256" s="6"/>
      <c r="C256" s="55" t="s">
        <v>151</v>
      </c>
      <c r="D256" s="14"/>
      <c r="E256" s="12">
        <v>0</v>
      </c>
      <c r="F256" s="12">
        <v>0</v>
      </c>
      <c r="G256" s="53">
        <f t="shared" si="46"/>
        <v>0</v>
      </c>
      <c r="H256" s="12">
        <v>0</v>
      </c>
      <c r="I256" s="12">
        <v>0</v>
      </c>
      <c r="J256" s="53">
        <f t="shared" si="47"/>
        <v>0</v>
      </c>
    </row>
    <row r="257" spans="1:10" x14ac:dyDescent="0.2">
      <c r="A257" s="5"/>
      <c r="B257" s="6"/>
      <c r="C257" s="125" t="s">
        <v>152</v>
      </c>
      <c r="D257" s="126"/>
      <c r="E257" s="12">
        <f>+E258+E259+E260+E261</f>
        <v>435425.86</v>
      </c>
      <c r="F257" s="12">
        <f>+F258+F259+F260+F261</f>
        <v>579909</v>
      </c>
      <c r="G257" s="12">
        <f>+G258+G259+G260+G261</f>
        <v>1015334.86</v>
      </c>
      <c r="H257" s="12">
        <f>+H258+H259+H260+H261</f>
        <v>930301</v>
      </c>
      <c r="I257" s="12">
        <f t="shared" ref="I257" si="53">+I258+I259+I260+I261</f>
        <v>930301</v>
      </c>
      <c r="J257" s="12">
        <f>+J258+J259+J260+J261</f>
        <v>85033.859999999986</v>
      </c>
    </row>
    <row r="258" spans="1:10" ht="24" x14ac:dyDescent="0.2">
      <c r="A258" s="5"/>
      <c r="B258" s="6"/>
      <c r="C258" s="6"/>
      <c r="D258" s="7" t="s">
        <v>374</v>
      </c>
      <c r="E258" s="8">
        <v>435425.86</v>
      </c>
      <c r="F258" s="8">
        <v>-150000</v>
      </c>
      <c r="G258" s="53">
        <f t="shared" si="46"/>
        <v>285425.86</v>
      </c>
      <c r="H258" s="8">
        <v>200392</v>
      </c>
      <c r="I258" s="8">
        <v>200392</v>
      </c>
      <c r="J258" s="53">
        <f t="shared" si="47"/>
        <v>85033.859999999986</v>
      </c>
    </row>
    <row r="259" spans="1:10" x14ac:dyDescent="0.2">
      <c r="A259" s="5"/>
      <c r="B259" s="6"/>
      <c r="C259" s="6"/>
      <c r="D259" s="7" t="s">
        <v>375</v>
      </c>
      <c r="E259" s="8">
        <v>0</v>
      </c>
      <c r="F259" s="8">
        <v>6617</v>
      </c>
      <c r="G259" s="53">
        <f t="shared" si="46"/>
        <v>6617</v>
      </c>
      <c r="H259" s="8">
        <v>6617</v>
      </c>
      <c r="I259" s="8">
        <v>6617</v>
      </c>
      <c r="J259" s="53">
        <f t="shared" si="47"/>
        <v>0</v>
      </c>
    </row>
    <row r="260" spans="1:10" x14ac:dyDescent="0.2">
      <c r="A260" s="5"/>
      <c r="B260" s="6"/>
      <c r="C260" s="6"/>
      <c r="D260" s="7" t="s">
        <v>387</v>
      </c>
      <c r="E260" s="8">
        <v>0</v>
      </c>
      <c r="F260" s="8">
        <v>0</v>
      </c>
      <c r="G260" s="53">
        <f t="shared" ref="G260" si="54">E260+F260</f>
        <v>0</v>
      </c>
      <c r="H260" s="8">
        <v>0</v>
      </c>
      <c r="I260" s="8">
        <v>0</v>
      </c>
      <c r="J260" s="53">
        <f t="shared" ref="J260" si="55">G260-H260</f>
        <v>0</v>
      </c>
    </row>
    <row r="261" spans="1:10" x14ac:dyDescent="0.2">
      <c r="A261" s="5"/>
      <c r="B261" s="6"/>
      <c r="C261" s="6"/>
      <c r="D261" s="7" t="s">
        <v>515</v>
      </c>
      <c r="E261" s="8"/>
      <c r="F261" s="8">
        <v>723292</v>
      </c>
      <c r="G261" s="53">
        <f t="shared" si="46"/>
        <v>723292</v>
      </c>
      <c r="H261" s="8">
        <v>723292</v>
      </c>
      <c r="I261" s="8">
        <v>723292</v>
      </c>
      <c r="J261" s="53">
        <f t="shared" si="47"/>
        <v>0</v>
      </c>
    </row>
    <row r="262" spans="1:10" x14ac:dyDescent="0.2">
      <c r="A262" s="5"/>
      <c r="B262" s="6"/>
      <c r="C262" s="56" t="s">
        <v>153</v>
      </c>
      <c r="D262" s="14"/>
      <c r="E262" s="12">
        <f>SUM(E263:E268)</f>
        <v>0</v>
      </c>
      <c r="F262" s="12">
        <f>SUM(F263:F268)</f>
        <v>26400</v>
      </c>
      <c r="G262" s="53">
        <f t="shared" si="46"/>
        <v>26400</v>
      </c>
      <c r="H262" s="12">
        <f>SUM(H263:H268)</f>
        <v>26400</v>
      </c>
      <c r="I262" s="12">
        <f>SUM(I263:I268)</f>
        <v>26400</v>
      </c>
      <c r="J262" s="53">
        <f t="shared" si="47"/>
        <v>0</v>
      </c>
    </row>
    <row r="263" spans="1:10" x14ac:dyDescent="0.2">
      <c r="A263" s="5"/>
      <c r="B263" s="6"/>
      <c r="C263" s="6"/>
      <c r="D263" s="7" t="s">
        <v>153</v>
      </c>
      <c r="E263" s="8">
        <v>0</v>
      </c>
      <c r="F263" s="8">
        <v>26400</v>
      </c>
      <c r="G263" s="53">
        <f t="shared" si="46"/>
        <v>26400</v>
      </c>
      <c r="H263" s="8">
        <v>26400</v>
      </c>
      <c r="I263" s="8">
        <v>26400</v>
      </c>
      <c r="J263" s="53">
        <f t="shared" si="47"/>
        <v>0</v>
      </c>
    </row>
    <row r="264" spans="1:10" x14ac:dyDescent="0.2">
      <c r="A264" s="5"/>
      <c r="B264" s="6"/>
      <c r="C264" s="6"/>
      <c r="D264" s="7" t="s">
        <v>268</v>
      </c>
      <c r="E264" s="8">
        <v>0</v>
      </c>
      <c r="F264" s="8">
        <v>0</v>
      </c>
      <c r="G264" s="53">
        <f t="shared" si="46"/>
        <v>0</v>
      </c>
      <c r="H264" s="8">
        <v>0</v>
      </c>
      <c r="I264" s="8">
        <v>0</v>
      </c>
      <c r="J264" s="53">
        <f t="shared" si="47"/>
        <v>0</v>
      </c>
    </row>
    <row r="265" spans="1:10" x14ac:dyDescent="0.2">
      <c r="A265" s="5"/>
      <c r="B265" s="6"/>
      <c r="C265" s="6"/>
      <c r="D265" s="7" t="s">
        <v>154</v>
      </c>
      <c r="E265" s="8">
        <v>0</v>
      </c>
      <c r="F265" s="8">
        <v>0</v>
      </c>
      <c r="G265" s="53">
        <f t="shared" si="46"/>
        <v>0</v>
      </c>
      <c r="H265" s="8">
        <v>0</v>
      </c>
      <c r="I265" s="8">
        <v>0</v>
      </c>
      <c r="J265" s="53">
        <f t="shared" si="47"/>
        <v>0</v>
      </c>
    </row>
    <row r="266" spans="1:10" x14ac:dyDescent="0.2">
      <c r="A266" s="5"/>
      <c r="B266" s="6"/>
      <c r="C266" s="6"/>
      <c r="D266" s="7" t="s">
        <v>155</v>
      </c>
      <c r="E266" s="8">
        <v>0</v>
      </c>
      <c r="F266" s="8">
        <v>0</v>
      </c>
      <c r="G266" s="53">
        <f t="shared" si="46"/>
        <v>0</v>
      </c>
      <c r="H266" s="8">
        <v>0</v>
      </c>
      <c r="I266" s="8">
        <v>0</v>
      </c>
      <c r="J266" s="53">
        <f t="shared" si="47"/>
        <v>0</v>
      </c>
    </row>
    <row r="267" spans="1:10" x14ac:dyDescent="0.2">
      <c r="A267" s="5"/>
      <c r="B267" s="6"/>
      <c r="C267" s="6"/>
      <c r="D267" s="7" t="s">
        <v>281</v>
      </c>
      <c r="E267" s="8">
        <v>0</v>
      </c>
      <c r="F267" s="8">
        <v>0</v>
      </c>
      <c r="G267" s="53">
        <f t="shared" si="46"/>
        <v>0</v>
      </c>
      <c r="H267" s="8">
        <v>0</v>
      </c>
      <c r="I267" s="8">
        <v>0</v>
      </c>
      <c r="J267" s="53">
        <f t="shared" si="47"/>
        <v>0</v>
      </c>
    </row>
    <row r="268" spans="1:10" x14ac:dyDescent="0.2">
      <c r="A268" s="5"/>
      <c r="B268" s="6"/>
      <c r="C268" s="6"/>
      <c r="D268" s="7" t="s">
        <v>282</v>
      </c>
      <c r="E268" s="8">
        <v>0</v>
      </c>
      <c r="F268" s="8">
        <v>0</v>
      </c>
      <c r="G268" s="53">
        <f t="shared" si="46"/>
        <v>0</v>
      </c>
      <c r="H268" s="8">
        <v>0</v>
      </c>
      <c r="I268" s="8">
        <v>0</v>
      </c>
      <c r="J268" s="53">
        <f t="shared" si="47"/>
        <v>0</v>
      </c>
    </row>
    <row r="269" spans="1:10" x14ac:dyDescent="0.2">
      <c r="A269" s="102" t="s">
        <v>156</v>
      </c>
      <c r="B269" s="103"/>
      <c r="C269" s="103"/>
      <c r="D269" s="104"/>
      <c r="E269" s="12">
        <f>E270+E275+E291+E294</f>
        <v>132000</v>
      </c>
      <c r="F269" s="12">
        <f>SUM(F270+F275+F291+F294)</f>
        <v>1092946.3500000001</v>
      </c>
      <c r="G269" s="53">
        <f t="shared" si="46"/>
        <v>1224946.3500000001</v>
      </c>
      <c r="H269" s="12">
        <f>SUM(H270+H275+H291+H294)</f>
        <v>1139785.75</v>
      </c>
      <c r="I269" s="12">
        <f>SUM(I270+I275+I291+I294)</f>
        <v>1139785.75</v>
      </c>
      <c r="J269" s="53">
        <f t="shared" si="47"/>
        <v>85160.600000000093</v>
      </c>
    </row>
    <row r="270" spans="1:10" x14ac:dyDescent="0.2">
      <c r="A270" s="5"/>
      <c r="B270" s="103" t="s">
        <v>157</v>
      </c>
      <c r="C270" s="103"/>
      <c r="D270" s="104"/>
      <c r="E270" s="12">
        <f>SUM(E271:E274)</f>
        <v>0</v>
      </c>
      <c r="F270" s="12">
        <f>SUM(F271:F274)</f>
        <v>0</v>
      </c>
      <c r="G270" s="53">
        <f t="shared" si="46"/>
        <v>0</v>
      </c>
      <c r="H270" s="12">
        <f>SUM(H271:H274)</f>
        <v>0</v>
      </c>
      <c r="I270" s="12">
        <f>SUM(I271:I274)</f>
        <v>0</v>
      </c>
      <c r="J270" s="53">
        <f t="shared" si="47"/>
        <v>0</v>
      </c>
    </row>
    <row r="271" spans="1:10" x14ac:dyDescent="0.2">
      <c r="A271" s="5"/>
      <c r="B271" s="6"/>
      <c r="C271" s="56" t="s">
        <v>158</v>
      </c>
      <c r="D271" s="14"/>
      <c r="E271" s="12">
        <v>0</v>
      </c>
      <c r="F271" s="12">
        <v>0</v>
      </c>
      <c r="G271" s="53">
        <f t="shared" si="46"/>
        <v>0</v>
      </c>
      <c r="H271" s="12">
        <v>0</v>
      </c>
      <c r="I271" s="12">
        <v>0</v>
      </c>
      <c r="J271" s="53">
        <f t="shared" si="47"/>
        <v>0</v>
      </c>
    </row>
    <row r="272" spans="1:10" x14ac:dyDescent="0.2">
      <c r="A272" s="5"/>
      <c r="B272" s="6"/>
      <c r="C272" s="56" t="s">
        <v>159</v>
      </c>
      <c r="D272" s="14"/>
      <c r="E272" s="12">
        <v>0</v>
      </c>
      <c r="F272" s="12">
        <v>0</v>
      </c>
      <c r="G272" s="53">
        <f t="shared" si="46"/>
        <v>0</v>
      </c>
      <c r="H272" s="12">
        <v>0</v>
      </c>
      <c r="I272" s="12">
        <v>0</v>
      </c>
      <c r="J272" s="53">
        <f t="shared" si="47"/>
        <v>0</v>
      </c>
    </row>
    <row r="273" spans="1:10" x14ac:dyDescent="0.2">
      <c r="A273" s="5"/>
      <c r="B273" s="6"/>
      <c r="C273" s="56" t="s">
        <v>160</v>
      </c>
      <c r="D273" s="14"/>
      <c r="E273" s="12">
        <v>0</v>
      </c>
      <c r="F273" s="12">
        <v>0</v>
      </c>
      <c r="G273" s="53">
        <f t="shared" si="46"/>
        <v>0</v>
      </c>
      <c r="H273" s="12">
        <v>0</v>
      </c>
      <c r="I273" s="12">
        <v>0</v>
      </c>
      <c r="J273" s="53">
        <f t="shared" si="47"/>
        <v>0</v>
      </c>
    </row>
    <row r="274" spans="1:10" x14ac:dyDescent="0.2">
      <c r="A274" s="5"/>
      <c r="B274" s="6"/>
      <c r="C274" s="56" t="s">
        <v>161</v>
      </c>
      <c r="D274" s="14"/>
      <c r="E274" s="12">
        <v>0</v>
      </c>
      <c r="F274" s="12">
        <v>0</v>
      </c>
      <c r="G274" s="53">
        <f t="shared" si="46"/>
        <v>0</v>
      </c>
      <c r="H274" s="12">
        <v>0</v>
      </c>
      <c r="I274" s="12">
        <v>0</v>
      </c>
      <c r="J274" s="53">
        <f t="shared" si="47"/>
        <v>0</v>
      </c>
    </row>
    <row r="275" spans="1:10" x14ac:dyDescent="0.2">
      <c r="A275" s="5"/>
      <c r="B275" s="103" t="s">
        <v>162</v>
      </c>
      <c r="C275" s="103"/>
      <c r="D275" s="104"/>
      <c r="E275" s="12">
        <f>E276+E285+E286+E288+E289+E290</f>
        <v>132000</v>
      </c>
      <c r="F275" s="12">
        <f>F276+F285+F286+F288+F289+F290</f>
        <v>1092946.3500000001</v>
      </c>
      <c r="G275" s="53">
        <f t="shared" si="46"/>
        <v>1224946.3500000001</v>
      </c>
      <c r="H275" s="12">
        <f>H276+H285+H286+H288+H289+H290</f>
        <v>1139785.75</v>
      </c>
      <c r="I275" s="12">
        <f>I276+I285+I286+I288+I289+I290</f>
        <v>1139785.75</v>
      </c>
      <c r="J275" s="53">
        <f t="shared" si="47"/>
        <v>85160.600000000093</v>
      </c>
    </row>
    <row r="276" spans="1:10" x14ac:dyDescent="0.2">
      <c r="A276" s="5"/>
      <c r="B276" s="6"/>
      <c r="C276" s="56" t="s">
        <v>163</v>
      </c>
      <c r="D276" s="14"/>
      <c r="E276" s="12">
        <f>SUM(E277:E284)</f>
        <v>92000</v>
      </c>
      <c r="F276" s="12">
        <f>SUM(F277:F284)</f>
        <v>1092946.3500000001</v>
      </c>
      <c r="G276" s="53">
        <f t="shared" ref="G276:G341" si="56">E276+F276</f>
        <v>1184946.3500000001</v>
      </c>
      <c r="H276" s="12">
        <f>SUM(H277:H284)</f>
        <v>1132946.3500000001</v>
      </c>
      <c r="I276" s="12">
        <f>SUM(I277:I284)</f>
        <v>1132946.3500000001</v>
      </c>
      <c r="J276" s="53">
        <f t="shared" ref="J276:J341" si="57">G276-H276</f>
        <v>52000</v>
      </c>
    </row>
    <row r="277" spans="1:10" x14ac:dyDescent="0.2">
      <c r="A277" s="5"/>
      <c r="B277" s="6"/>
      <c r="C277" s="6"/>
      <c r="D277" s="7" t="s">
        <v>269</v>
      </c>
      <c r="E277" s="8">
        <v>25000</v>
      </c>
      <c r="F277" s="8">
        <v>0</v>
      </c>
      <c r="G277" s="53">
        <f t="shared" si="56"/>
        <v>25000</v>
      </c>
      <c r="H277" s="8">
        <v>0</v>
      </c>
      <c r="I277" s="8">
        <v>0</v>
      </c>
      <c r="J277" s="53">
        <f t="shared" si="57"/>
        <v>25000</v>
      </c>
    </row>
    <row r="278" spans="1:10" x14ac:dyDescent="0.2">
      <c r="A278" s="5"/>
      <c r="B278" s="6"/>
      <c r="C278" s="6"/>
      <c r="D278" s="7" t="s">
        <v>164</v>
      </c>
      <c r="E278" s="8">
        <v>27000</v>
      </c>
      <c r="F278" s="8">
        <v>0</v>
      </c>
      <c r="G278" s="53">
        <f t="shared" si="56"/>
        <v>27000</v>
      </c>
      <c r="H278" s="8">
        <v>0</v>
      </c>
      <c r="I278" s="8">
        <v>0</v>
      </c>
      <c r="J278" s="53">
        <f t="shared" si="57"/>
        <v>27000</v>
      </c>
    </row>
    <row r="279" spans="1:10" x14ac:dyDescent="0.2">
      <c r="A279" s="5"/>
      <c r="B279" s="6"/>
      <c r="C279" s="6"/>
      <c r="D279" s="7" t="s">
        <v>165</v>
      </c>
      <c r="E279" s="8">
        <v>0</v>
      </c>
      <c r="F279" s="8">
        <v>0</v>
      </c>
      <c r="G279" s="53">
        <f t="shared" si="56"/>
        <v>0</v>
      </c>
      <c r="H279" s="8">
        <v>0</v>
      </c>
      <c r="I279" s="8">
        <v>0</v>
      </c>
      <c r="J279" s="53">
        <f t="shared" si="57"/>
        <v>0</v>
      </c>
    </row>
    <row r="280" spans="1:10" x14ac:dyDescent="0.2">
      <c r="A280" s="5"/>
      <c r="B280" s="6"/>
      <c r="C280" s="6"/>
      <c r="D280" s="7" t="s">
        <v>268</v>
      </c>
      <c r="E280" s="8">
        <v>40000</v>
      </c>
      <c r="F280" s="8">
        <v>1092946.3500000001</v>
      </c>
      <c r="G280" s="53">
        <f t="shared" si="56"/>
        <v>1132946.3500000001</v>
      </c>
      <c r="H280" s="8">
        <v>1132946.3500000001</v>
      </c>
      <c r="I280" s="8">
        <v>1132946.3500000001</v>
      </c>
      <c r="J280" s="53">
        <f t="shared" si="57"/>
        <v>0</v>
      </c>
    </row>
    <row r="281" spans="1:10" hidden="1" x14ac:dyDescent="0.2">
      <c r="A281" s="5"/>
      <c r="B281" s="6"/>
      <c r="C281" s="6"/>
      <c r="D281" s="7" t="s">
        <v>268</v>
      </c>
      <c r="E281" s="8">
        <v>0</v>
      </c>
      <c r="F281" s="8">
        <v>0</v>
      </c>
      <c r="G281" s="53">
        <f t="shared" si="56"/>
        <v>0</v>
      </c>
      <c r="H281" s="8">
        <v>0</v>
      </c>
      <c r="I281" s="8">
        <v>0</v>
      </c>
      <c r="J281" s="53">
        <f t="shared" si="57"/>
        <v>0</v>
      </c>
    </row>
    <row r="282" spans="1:10" hidden="1" x14ac:dyDescent="0.2">
      <c r="A282" s="5"/>
      <c r="B282" s="6"/>
      <c r="C282" s="6"/>
      <c r="D282" s="7" t="s">
        <v>287</v>
      </c>
      <c r="E282" s="8">
        <v>0</v>
      </c>
      <c r="F282" s="8">
        <v>0</v>
      </c>
      <c r="G282" s="53">
        <f t="shared" si="56"/>
        <v>0</v>
      </c>
      <c r="H282" s="8">
        <v>0</v>
      </c>
      <c r="I282" s="8">
        <v>0</v>
      </c>
      <c r="J282" s="53">
        <f t="shared" si="57"/>
        <v>0</v>
      </c>
    </row>
    <row r="283" spans="1:10" hidden="1" x14ac:dyDescent="0.2">
      <c r="A283" s="5"/>
      <c r="B283" s="6"/>
      <c r="C283" s="6"/>
      <c r="D283" s="7" t="s">
        <v>270</v>
      </c>
      <c r="E283" s="8">
        <v>0</v>
      </c>
      <c r="F283" s="8">
        <v>0</v>
      </c>
      <c r="G283" s="53">
        <f t="shared" si="56"/>
        <v>0</v>
      </c>
      <c r="H283" s="8">
        <v>0</v>
      </c>
      <c r="I283" s="8">
        <v>0</v>
      </c>
      <c r="J283" s="53">
        <f t="shared" si="57"/>
        <v>0</v>
      </c>
    </row>
    <row r="284" spans="1:10" hidden="1" x14ac:dyDescent="0.2">
      <c r="A284" s="5"/>
      <c r="B284" s="6"/>
      <c r="C284" s="6"/>
      <c r="D284" s="7" t="s">
        <v>271</v>
      </c>
      <c r="E284" s="8">
        <v>0</v>
      </c>
      <c r="F284" s="8">
        <v>0</v>
      </c>
      <c r="G284" s="53">
        <f t="shared" si="56"/>
        <v>0</v>
      </c>
      <c r="H284" s="8">
        <v>0</v>
      </c>
      <c r="I284" s="8">
        <v>0</v>
      </c>
      <c r="J284" s="53">
        <f t="shared" si="57"/>
        <v>0</v>
      </c>
    </row>
    <row r="285" spans="1:10" x14ac:dyDescent="0.2">
      <c r="A285" s="5"/>
      <c r="B285" s="6"/>
      <c r="C285" s="56" t="s">
        <v>166</v>
      </c>
      <c r="D285" s="14"/>
      <c r="E285" s="12">
        <v>0</v>
      </c>
      <c r="F285" s="12">
        <v>0</v>
      </c>
      <c r="G285" s="53">
        <f t="shared" si="56"/>
        <v>0</v>
      </c>
      <c r="H285" s="12">
        <v>0</v>
      </c>
      <c r="I285" s="12">
        <v>0</v>
      </c>
      <c r="J285" s="53">
        <f t="shared" si="57"/>
        <v>0</v>
      </c>
    </row>
    <row r="286" spans="1:10" x14ac:dyDescent="0.2">
      <c r="A286" s="5"/>
      <c r="B286" s="6"/>
      <c r="C286" s="56" t="s">
        <v>167</v>
      </c>
      <c r="D286" s="14"/>
      <c r="E286" s="12">
        <f>+E287</f>
        <v>40000</v>
      </c>
      <c r="F286" s="12">
        <f>+F287</f>
        <v>0</v>
      </c>
      <c r="G286" s="53">
        <f t="shared" si="56"/>
        <v>40000</v>
      </c>
      <c r="H286" s="12">
        <f>+H287</f>
        <v>6839.4</v>
      </c>
      <c r="I286" s="12">
        <f>+I287</f>
        <v>6839.4</v>
      </c>
      <c r="J286" s="53">
        <f t="shared" si="57"/>
        <v>33160.6</v>
      </c>
    </row>
    <row r="287" spans="1:10" x14ac:dyDescent="0.2">
      <c r="A287" s="5"/>
      <c r="B287" s="6"/>
      <c r="C287" s="6"/>
      <c r="D287" s="7" t="s">
        <v>376</v>
      </c>
      <c r="E287" s="8">
        <v>40000</v>
      </c>
      <c r="F287" s="8">
        <v>0</v>
      </c>
      <c r="G287" s="53">
        <f t="shared" si="56"/>
        <v>40000</v>
      </c>
      <c r="H287" s="8">
        <v>6839.4</v>
      </c>
      <c r="I287" s="8">
        <v>6839.4</v>
      </c>
      <c r="J287" s="53">
        <f t="shared" si="57"/>
        <v>33160.6</v>
      </c>
    </row>
    <row r="288" spans="1:10" ht="27" customHeight="1" x14ac:dyDescent="0.2">
      <c r="A288" s="5"/>
      <c r="B288" s="6"/>
      <c r="C288" s="56" t="s">
        <v>168</v>
      </c>
      <c r="D288" s="14"/>
      <c r="E288" s="12">
        <v>0</v>
      </c>
      <c r="F288" s="12">
        <v>0</v>
      </c>
      <c r="G288" s="53">
        <f t="shared" si="56"/>
        <v>0</v>
      </c>
      <c r="H288" s="12">
        <v>0</v>
      </c>
      <c r="I288" s="12">
        <v>0</v>
      </c>
      <c r="J288" s="53">
        <f t="shared" si="57"/>
        <v>0</v>
      </c>
    </row>
    <row r="289" spans="1:10" x14ac:dyDescent="0.2">
      <c r="A289" s="5"/>
      <c r="B289" s="6"/>
      <c r="C289" s="56" t="s">
        <v>169</v>
      </c>
      <c r="D289" s="14"/>
      <c r="E289" s="12">
        <v>0</v>
      </c>
      <c r="F289" s="12">
        <v>0</v>
      </c>
      <c r="G289" s="53">
        <f t="shared" si="56"/>
        <v>0</v>
      </c>
      <c r="H289" s="12">
        <v>0</v>
      </c>
      <c r="I289" s="12">
        <v>0</v>
      </c>
      <c r="J289" s="53">
        <f t="shared" si="57"/>
        <v>0</v>
      </c>
    </row>
    <row r="290" spans="1:10" x14ac:dyDescent="0.2">
      <c r="A290" s="5"/>
      <c r="B290" s="6"/>
      <c r="C290" s="56" t="s">
        <v>170</v>
      </c>
      <c r="D290" s="14"/>
      <c r="E290" s="12">
        <v>0</v>
      </c>
      <c r="F290" s="12">
        <v>0</v>
      </c>
      <c r="G290" s="53">
        <f t="shared" si="56"/>
        <v>0</v>
      </c>
      <c r="H290" s="12">
        <v>0</v>
      </c>
      <c r="I290" s="12">
        <v>0</v>
      </c>
      <c r="J290" s="53">
        <f t="shared" si="57"/>
        <v>0</v>
      </c>
    </row>
    <row r="291" spans="1:10" x14ac:dyDescent="0.2">
      <c r="A291" s="5"/>
      <c r="B291" s="103" t="s">
        <v>171</v>
      </c>
      <c r="C291" s="103"/>
      <c r="D291" s="104"/>
      <c r="E291" s="12">
        <f>SUM(E292:E293)</f>
        <v>0</v>
      </c>
      <c r="F291" s="12">
        <f>SUM(F292:F293)</f>
        <v>0</v>
      </c>
      <c r="G291" s="53">
        <f t="shared" si="56"/>
        <v>0</v>
      </c>
      <c r="H291" s="12">
        <f>SUM(H292:H293)</f>
        <v>0</v>
      </c>
      <c r="I291" s="12">
        <f>SUM(I292:I293)</f>
        <v>0</v>
      </c>
      <c r="J291" s="53">
        <f t="shared" si="57"/>
        <v>0</v>
      </c>
    </row>
    <row r="292" spans="1:10" x14ac:dyDescent="0.2">
      <c r="A292" s="5"/>
      <c r="B292" s="6"/>
      <c r="C292" s="56" t="s">
        <v>172</v>
      </c>
      <c r="D292" s="14"/>
      <c r="E292" s="12">
        <v>0</v>
      </c>
      <c r="F292" s="12">
        <v>0</v>
      </c>
      <c r="G292" s="53">
        <f t="shared" si="56"/>
        <v>0</v>
      </c>
      <c r="H292" s="12">
        <v>0</v>
      </c>
      <c r="I292" s="12">
        <v>0</v>
      </c>
      <c r="J292" s="53">
        <f t="shared" si="57"/>
        <v>0</v>
      </c>
    </row>
    <row r="293" spans="1:10" x14ac:dyDescent="0.2">
      <c r="A293" s="5"/>
      <c r="B293" s="6"/>
      <c r="C293" s="56" t="s">
        <v>173</v>
      </c>
      <c r="D293" s="14"/>
      <c r="E293" s="12">
        <v>0</v>
      </c>
      <c r="F293" s="12">
        <v>0</v>
      </c>
      <c r="G293" s="53">
        <f t="shared" si="56"/>
        <v>0</v>
      </c>
      <c r="H293" s="12">
        <v>0</v>
      </c>
      <c r="I293" s="12">
        <v>0</v>
      </c>
      <c r="J293" s="53">
        <f t="shared" si="57"/>
        <v>0</v>
      </c>
    </row>
    <row r="294" spans="1:10" x14ac:dyDescent="0.2">
      <c r="A294" s="5"/>
      <c r="B294" s="103" t="s">
        <v>174</v>
      </c>
      <c r="C294" s="103"/>
      <c r="D294" s="104"/>
      <c r="E294" s="12">
        <f>SUM(E295)</f>
        <v>0</v>
      </c>
      <c r="F294" s="12">
        <f>SUM(F295)</f>
        <v>0</v>
      </c>
      <c r="G294" s="53">
        <f t="shared" si="56"/>
        <v>0</v>
      </c>
      <c r="H294" s="12">
        <f>SUM(H295)</f>
        <v>0</v>
      </c>
      <c r="I294" s="12">
        <f>SUM(I295)</f>
        <v>0</v>
      </c>
      <c r="J294" s="53">
        <f t="shared" si="57"/>
        <v>0</v>
      </c>
    </row>
    <row r="295" spans="1:10" x14ac:dyDescent="0.2">
      <c r="A295" s="5"/>
      <c r="B295" s="25"/>
      <c r="C295" s="56" t="s">
        <v>175</v>
      </c>
      <c r="D295" s="14"/>
      <c r="E295" s="12">
        <v>0</v>
      </c>
      <c r="F295" s="12">
        <v>0</v>
      </c>
      <c r="G295" s="53">
        <f t="shared" si="56"/>
        <v>0</v>
      </c>
      <c r="H295" s="12">
        <v>0</v>
      </c>
      <c r="I295" s="12">
        <v>0</v>
      </c>
      <c r="J295" s="53">
        <f t="shared" si="57"/>
        <v>0</v>
      </c>
    </row>
    <row r="296" spans="1:10" x14ac:dyDescent="0.2">
      <c r="A296" s="61" t="s">
        <v>176</v>
      </c>
      <c r="B296" s="57"/>
      <c r="C296" s="57"/>
      <c r="D296" s="58"/>
      <c r="E296" s="12">
        <f>SUM(E297+E329+E338+E349+E352+E372+E378+E335)</f>
        <v>24928.01</v>
      </c>
      <c r="F296" s="12">
        <f>SUM(F297+F329+F338+F349+F352+F372+F378+F335)</f>
        <v>155432.93</v>
      </c>
      <c r="G296" s="53">
        <f t="shared" si="56"/>
        <v>180360.94</v>
      </c>
      <c r="H296" s="12">
        <f>SUM(H297+H329+H338+H349+H352+H372+H378+H335)</f>
        <v>173647.01</v>
      </c>
      <c r="I296" s="12">
        <f>SUM(I297+I329+I338+I349+I352+I372+I378+I335)</f>
        <v>173647.01</v>
      </c>
      <c r="J296" s="53">
        <f t="shared" si="57"/>
        <v>6713.929999999993</v>
      </c>
    </row>
    <row r="297" spans="1:10" x14ac:dyDescent="0.2">
      <c r="A297" s="5"/>
      <c r="B297" s="57" t="s">
        <v>177</v>
      </c>
      <c r="C297" s="57"/>
      <c r="D297" s="58"/>
      <c r="E297" s="12">
        <f>+E298+E301+E303+E321</f>
        <v>0</v>
      </c>
      <c r="F297" s="12">
        <f>+F298+F301+F303+F321</f>
        <v>133992.93</v>
      </c>
      <c r="G297" s="53">
        <f t="shared" si="56"/>
        <v>133992.93</v>
      </c>
      <c r="H297" s="12">
        <f>+H298+H301+H303+H321</f>
        <v>127279</v>
      </c>
      <c r="I297" s="12">
        <f>+I298+I301+I303+I321</f>
        <v>127279</v>
      </c>
      <c r="J297" s="53">
        <f t="shared" si="57"/>
        <v>6713.929999999993</v>
      </c>
    </row>
    <row r="298" spans="1:10" x14ac:dyDescent="0.2">
      <c r="A298" s="5"/>
      <c r="B298" s="6"/>
      <c r="C298" s="56" t="s">
        <v>178</v>
      </c>
      <c r="D298" s="14"/>
      <c r="E298" s="12">
        <f>SUM(E299:E300)</f>
        <v>0</v>
      </c>
      <c r="F298" s="12">
        <f>SUM(F299:F300)</f>
        <v>33879</v>
      </c>
      <c r="G298" s="53">
        <f t="shared" si="56"/>
        <v>33879</v>
      </c>
      <c r="H298" s="12">
        <f>SUM(H299:H300)</f>
        <v>33879</v>
      </c>
      <c r="I298" s="12">
        <f>SUM(I299:I300)</f>
        <v>33879</v>
      </c>
      <c r="J298" s="53">
        <f t="shared" si="57"/>
        <v>0</v>
      </c>
    </row>
    <row r="299" spans="1:10" s="9" customFormat="1" x14ac:dyDescent="0.2">
      <c r="A299" s="5"/>
      <c r="B299" s="6"/>
      <c r="C299" s="6"/>
      <c r="D299" s="7" t="s">
        <v>378</v>
      </c>
      <c r="E299" s="8">
        <v>0</v>
      </c>
      <c r="F299" s="8">
        <v>33879</v>
      </c>
      <c r="G299" s="53">
        <f t="shared" si="56"/>
        <v>33879</v>
      </c>
      <c r="H299" s="8">
        <v>33879</v>
      </c>
      <c r="I299" s="8">
        <v>33879</v>
      </c>
      <c r="J299" s="53">
        <f t="shared" si="57"/>
        <v>0</v>
      </c>
    </row>
    <row r="300" spans="1:10" s="9" customFormat="1" hidden="1" x14ac:dyDescent="0.2">
      <c r="A300" s="5"/>
      <c r="B300" s="6"/>
      <c r="C300" s="6"/>
      <c r="D300" s="7" t="s">
        <v>288</v>
      </c>
      <c r="E300" s="8">
        <v>0</v>
      </c>
      <c r="F300" s="8">
        <v>0</v>
      </c>
      <c r="G300" s="53">
        <f t="shared" si="56"/>
        <v>0</v>
      </c>
      <c r="H300" s="8">
        <v>0</v>
      </c>
      <c r="I300" s="8">
        <v>0</v>
      </c>
      <c r="J300" s="53">
        <f t="shared" si="57"/>
        <v>0</v>
      </c>
    </row>
    <row r="301" spans="1:10" x14ac:dyDescent="0.2">
      <c r="A301" s="5"/>
      <c r="B301" s="6"/>
      <c r="C301" s="56" t="s">
        <v>179</v>
      </c>
      <c r="D301" s="14"/>
      <c r="E301" s="12">
        <f>+E302</f>
        <v>0</v>
      </c>
      <c r="F301" s="12">
        <f>+F302</f>
        <v>0</v>
      </c>
      <c r="G301" s="53">
        <f t="shared" si="56"/>
        <v>0</v>
      </c>
      <c r="H301" s="12">
        <f>+H302</f>
        <v>0</v>
      </c>
      <c r="I301" s="12">
        <f>+I302</f>
        <v>0</v>
      </c>
      <c r="J301" s="53">
        <f t="shared" si="57"/>
        <v>0</v>
      </c>
    </row>
    <row r="302" spans="1:10" x14ac:dyDescent="0.2">
      <c r="A302" s="5"/>
      <c r="B302" s="6"/>
      <c r="C302" s="6"/>
      <c r="D302" s="7" t="s">
        <v>377</v>
      </c>
      <c r="E302" s="8">
        <v>0</v>
      </c>
      <c r="F302" s="8">
        <v>0</v>
      </c>
      <c r="G302" s="53">
        <f t="shared" si="56"/>
        <v>0</v>
      </c>
      <c r="H302" s="8">
        <v>0</v>
      </c>
      <c r="I302" s="8">
        <v>0</v>
      </c>
      <c r="J302" s="53">
        <f t="shared" si="57"/>
        <v>0</v>
      </c>
    </row>
    <row r="303" spans="1:10" x14ac:dyDescent="0.2">
      <c r="A303" s="10"/>
      <c r="B303" s="13"/>
      <c r="C303" s="56" t="s">
        <v>180</v>
      </c>
      <c r="D303" s="14"/>
      <c r="E303" s="12">
        <f>SUM(E304:E320)</f>
        <v>0</v>
      </c>
      <c r="F303" s="12">
        <f t="shared" ref="F303:H303" si="58">SUM(F304:F320)</f>
        <v>100113.93</v>
      </c>
      <c r="G303" s="53">
        <f t="shared" si="56"/>
        <v>100113.93</v>
      </c>
      <c r="H303" s="12">
        <f t="shared" si="58"/>
        <v>93400</v>
      </c>
      <c r="I303" s="12">
        <f t="shared" ref="I303" si="59">SUM(I304:I320)</f>
        <v>93400</v>
      </c>
      <c r="J303" s="53">
        <f t="shared" si="57"/>
        <v>6713.929999999993</v>
      </c>
    </row>
    <row r="304" spans="1:10" s="9" customFormat="1" x14ac:dyDescent="0.2">
      <c r="A304" s="5"/>
      <c r="B304" s="6"/>
      <c r="C304" s="6"/>
      <c r="D304" s="7" t="s">
        <v>379</v>
      </c>
      <c r="E304" s="8">
        <v>0</v>
      </c>
      <c r="F304" s="8">
        <v>100113.93</v>
      </c>
      <c r="G304" s="53">
        <f t="shared" si="56"/>
        <v>100113.93</v>
      </c>
      <c r="H304" s="8">
        <v>93400</v>
      </c>
      <c r="I304" s="8">
        <v>93400</v>
      </c>
      <c r="J304" s="53">
        <f t="shared" si="57"/>
        <v>6713.929999999993</v>
      </c>
    </row>
    <row r="305" spans="1:10" s="9" customFormat="1" x14ac:dyDescent="0.2">
      <c r="A305" s="5"/>
      <c r="B305" s="6"/>
      <c r="C305" s="6"/>
      <c r="D305" s="7" t="s">
        <v>272</v>
      </c>
      <c r="E305" s="8">
        <v>0</v>
      </c>
      <c r="F305" s="8">
        <v>0</v>
      </c>
      <c r="G305" s="53">
        <f t="shared" si="56"/>
        <v>0</v>
      </c>
      <c r="H305" s="8">
        <v>0</v>
      </c>
      <c r="I305" s="8">
        <v>0</v>
      </c>
      <c r="J305" s="53">
        <f t="shared" si="57"/>
        <v>0</v>
      </c>
    </row>
    <row r="306" spans="1:10" s="9" customFormat="1" hidden="1" x14ac:dyDescent="0.2">
      <c r="A306" s="5"/>
      <c r="B306" s="6"/>
      <c r="C306" s="6"/>
      <c r="D306" s="7" t="s">
        <v>272</v>
      </c>
      <c r="E306" s="8">
        <v>0</v>
      </c>
      <c r="F306" s="8">
        <v>0</v>
      </c>
      <c r="G306" s="53">
        <f t="shared" si="56"/>
        <v>0</v>
      </c>
      <c r="H306" s="8">
        <v>0</v>
      </c>
      <c r="I306" s="8">
        <v>0</v>
      </c>
      <c r="J306" s="53">
        <f t="shared" si="57"/>
        <v>0</v>
      </c>
    </row>
    <row r="307" spans="1:10" s="9" customFormat="1" hidden="1" x14ac:dyDescent="0.2">
      <c r="A307" s="5"/>
      <c r="B307" s="6"/>
      <c r="C307" s="6"/>
      <c r="D307" s="7" t="s">
        <v>272</v>
      </c>
      <c r="E307" s="8">
        <v>0</v>
      </c>
      <c r="F307" s="8">
        <v>0</v>
      </c>
      <c r="G307" s="53">
        <f t="shared" si="56"/>
        <v>0</v>
      </c>
      <c r="H307" s="8">
        <v>0</v>
      </c>
      <c r="I307" s="8">
        <v>0</v>
      </c>
      <c r="J307" s="53">
        <f t="shared" si="57"/>
        <v>0</v>
      </c>
    </row>
    <row r="308" spans="1:10" s="9" customFormat="1" hidden="1" x14ac:dyDescent="0.2">
      <c r="A308" s="5"/>
      <c r="B308" s="6"/>
      <c r="C308" s="6"/>
      <c r="D308" s="7" t="s">
        <v>272</v>
      </c>
      <c r="E308" s="8">
        <v>0</v>
      </c>
      <c r="F308" s="8">
        <v>0</v>
      </c>
      <c r="G308" s="53">
        <f t="shared" si="56"/>
        <v>0</v>
      </c>
      <c r="H308" s="8">
        <v>0</v>
      </c>
      <c r="I308" s="8">
        <v>0</v>
      </c>
      <c r="J308" s="53">
        <f t="shared" si="57"/>
        <v>0</v>
      </c>
    </row>
    <row r="309" spans="1:10" s="9" customFormat="1" hidden="1" x14ac:dyDescent="0.2">
      <c r="A309" s="5"/>
      <c r="B309" s="6"/>
      <c r="C309" s="6"/>
      <c r="D309" s="7" t="s">
        <v>272</v>
      </c>
      <c r="E309" s="8">
        <v>0</v>
      </c>
      <c r="F309" s="8">
        <v>0</v>
      </c>
      <c r="G309" s="53">
        <f t="shared" si="56"/>
        <v>0</v>
      </c>
      <c r="H309" s="8">
        <v>0</v>
      </c>
      <c r="I309" s="8">
        <v>0</v>
      </c>
      <c r="J309" s="53">
        <f t="shared" si="57"/>
        <v>0</v>
      </c>
    </row>
    <row r="310" spans="1:10" s="9" customFormat="1" hidden="1" x14ac:dyDescent="0.2">
      <c r="A310" s="5"/>
      <c r="B310" s="6"/>
      <c r="C310" s="6"/>
      <c r="D310" s="7" t="s">
        <v>272</v>
      </c>
      <c r="E310" s="8">
        <v>0</v>
      </c>
      <c r="F310" s="8">
        <v>0</v>
      </c>
      <c r="G310" s="53">
        <f t="shared" si="56"/>
        <v>0</v>
      </c>
      <c r="H310" s="8">
        <v>0</v>
      </c>
      <c r="I310" s="8">
        <v>0</v>
      </c>
      <c r="J310" s="53">
        <f t="shared" si="57"/>
        <v>0</v>
      </c>
    </row>
    <row r="311" spans="1:10" s="9" customFormat="1" hidden="1" x14ac:dyDescent="0.2">
      <c r="A311" s="5"/>
      <c r="B311" s="6"/>
      <c r="C311" s="6"/>
      <c r="D311" s="7" t="s">
        <v>272</v>
      </c>
      <c r="E311" s="8">
        <v>0</v>
      </c>
      <c r="F311" s="8">
        <v>0</v>
      </c>
      <c r="G311" s="53">
        <f t="shared" si="56"/>
        <v>0</v>
      </c>
      <c r="H311" s="8">
        <v>0</v>
      </c>
      <c r="I311" s="8">
        <v>0</v>
      </c>
      <c r="J311" s="53">
        <f t="shared" si="57"/>
        <v>0</v>
      </c>
    </row>
    <row r="312" spans="1:10" s="9" customFormat="1" hidden="1" x14ac:dyDescent="0.2">
      <c r="A312" s="5"/>
      <c r="B312" s="6"/>
      <c r="C312" s="6"/>
      <c r="D312" s="7" t="s">
        <v>272</v>
      </c>
      <c r="E312" s="8">
        <v>0</v>
      </c>
      <c r="F312" s="8">
        <v>0</v>
      </c>
      <c r="G312" s="53">
        <f t="shared" si="56"/>
        <v>0</v>
      </c>
      <c r="H312" s="8">
        <v>0</v>
      </c>
      <c r="I312" s="8">
        <v>0</v>
      </c>
      <c r="J312" s="53">
        <f t="shared" si="57"/>
        <v>0</v>
      </c>
    </row>
    <row r="313" spans="1:10" s="9" customFormat="1" hidden="1" x14ac:dyDescent="0.2">
      <c r="A313" s="5"/>
      <c r="B313" s="6"/>
      <c r="C313" s="6"/>
      <c r="D313" s="7" t="s">
        <v>272</v>
      </c>
      <c r="E313" s="8">
        <v>0</v>
      </c>
      <c r="F313" s="8">
        <v>0</v>
      </c>
      <c r="G313" s="53">
        <f t="shared" si="56"/>
        <v>0</v>
      </c>
      <c r="H313" s="8">
        <v>0</v>
      </c>
      <c r="I313" s="8">
        <v>0</v>
      </c>
      <c r="J313" s="53">
        <f t="shared" si="57"/>
        <v>0</v>
      </c>
    </row>
    <row r="314" spans="1:10" s="9" customFormat="1" hidden="1" x14ac:dyDescent="0.2">
      <c r="A314" s="5"/>
      <c r="B314" s="6"/>
      <c r="C314" s="6"/>
      <c r="D314" s="7" t="s">
        <v>272</v>
      </c>
      <c r="E314" s="8">
        <v>0</v>
      </c>
      <c r="F314" s="8">
        <v>0</v>
      </c>
      <c r="G314" s="53">
        <f t="shared" si="56"/>
        <v>0</v>
      </c>
      <c r="H314" s="8">
        <v>0</v>
      </c>
      <c r="I314" s="8">
        <v>0</v>
      </c>
      <c r="J314" s="53">
        <f t="shared" si="57"/>
        <v>0</v>
      </c>
    </row>
    <row r="315" spans="1:10" s="9" customFormat="1" hidden="1" x14ac:dyDescent="0.2">
      <c r="A315" s="5"/>
      <c r="B315" s="6"/>
      <c r="C315" s="6"/>
      <c r="D315" s="7" t="s">
        <v>272</v>
      </c>
      <c r="E315" s="8">
        <v>0</v>
      </c>
      <c r="F315" s="8">
        <v>0</v>
      </c>
      <c r="G315" s="53">
        <f t="shared" si="56"/>
        <v>0</v>
      </c>
      <c r="H315" s="8">
        <v>0</v>
      </c>
      <c r="I315" s="8">
        <v>0</v>
      </c>
      <c r="J315" s="53">
        <f t="shared" si="57"/>
        <v>0</v>
      </c>
    </row>
    <row r="316" spans="1:10" s="9" customFormat="1" hidden="1" x14ac:dyDescent="0.2">
      <c r="A316" s="5"/>
      <c r="B316" s="6"/>
      <c r="C316" s="6"/>
      <c r="D316" s="7" t="s">
        <v>272</v>
      </c>
      <c r="E316" s="8">
        <v>0</v>
      </c>
      <c r="F316" s="8">
        <v>0</v>
      </c>
      <c r="G316" s="53">
        <f t="shared" si="56"/>
        <v>0</v>
      </c>
      <c r="H316" s="8">
        <v>0</v>
      </c>
      <c r="I316" s="8">
        <v>0</v>
      </c>
      <c r="J316" s="53">
        <f t="shared" si="57"/>
        <v>0</v>
      </c>
    </row>
    <row r="317" spans="1:10" s="9" customFormat="1" hidden="1" x14ac:dyDescent="0.2">
      <c r="A317" s="5"/>
      <c r="B317" s="6"/>
      <c r="C317" s="6"/>
      <c r="D317" s="7" t="s">
        <v>272</v>
      </c>
      <c r="E317" s="8">
        <v>0</v>
      </c>
      <c r="F317" s="8">
        <v>0</v>
      </c>
      <c r="G317" s="53">
        <f t="shared" si="56"/>
        <v>0</v>
      </c>
      <c r="H317" s="8">
        <v>0</v>
      </c>
      <c r="I317" s="8">
        <v>0</v>
      </c>
      <c r="J317" s="53">
        <f t="shared" si="57"/>
        <v>0</v>
      </c>
    </row>
    <row r="318" spans="1:10" s="9" customFormat="1" hidden="1" x14ac:dyDescent="0.2">
      <c r="A318" s="5"/>
      <c r="B318" s="6"/>
      <c r="C318" s="6"/>
      <c r="D318" s="7" t="s">
        <v>272</v>
      </c>
      <c r="E318" s="8">
        <v>0</v>
      </c>
      <c r="F318" s="8">
        <v>0</v>
      </c>
      <c r="G318" s="53">
        <f t="shared" si="56"/>
        <v>0</v>
      </c>
      <c r="H318" s="8">
        <v>0</v>
      </c>
      <c r="I318" s="8">
        <v>0</v>
      </c>
      <c r="J318" s="53">
        <f t="shared" si="57"/>
        <v>0</v>
      </c>
    </row>
    <row r="319" spans="1:10" s="9" customFormat="1" hidden="1" x14ac:dyDescent="0.2">
      <c r="A319" s="5"/>
      <c r="B319" s="6"/>
      <c r="C319" s="6"/>
      <c r="D319" s="7" t="s">
        <v>272</v>
      </c>
      <c r="E319" s="8">
        <v>0</v>
      </c>
      <c r="F319" s="8">
        <v>0</v>
      </c>
      <c r="G319" s="53">
        <f t="shared" si="56"/>
        <v>0</v>
      </c>
      <c r="H319" s="8">
        <v>0</v>
      </c>
      <c r="I319" s="8">
        <v>0</v>
      </c>
      <c r="J319" s="53">
        <f t="shared" si="57"/>
        <v>0</v>
      </c>
    </row>
    <row r="320" spans="1:10" s="9" customFormat="1" hidden="1" x14ac:dyDescent="0.2">
      <c r="A320" s="5"/>
      <c r="B320" s="6"/>
      <c r="C320" s="6"/>
      <c r="D320" s="7" t="s">
        <v>272</v>
      </c>
      <c r="E320" s="8">
        <v>0</v>
      </c>
      <c r="F320" s="8">
        <v>0</v>
      </c>
      <c r="G320" s="53">
        <f t="shared" si="56"/>
        <v>0</v>
      </c>
      <c r="H320" s="8">
        <v>0</v>
      </c>
      <c r="I320" s="8">
        <v>0</v>
      </c>
      <c r="J320" s="53">
        <f t="shared" si="57"/>
        <v>0</v>
      </c>
    </row>
    <row r="321" spans="1:10" x14ac:dyDescent="0.2">
      <c r="A321" s="5"/>
      <c r="B321" s="6"/>
      <c r="C321" s="56" t="s">
        <v>181</v>
      </c>
      <c r="D321" s="14"/>
      <c r="E321" s="12">
        <f>E322+E323+E324</f>
        <v>0</v>
      </c>
      <c r="F321" s="12">
        <f t="shared" ref="F321:I321" si="60">F322+F323+F324</f>
        <v>0</v>
      </c>
      <c r="G321" s="12">
        <f t="shared" si="60"/>
        <v>0</v>
      </c>
      <c r="H321" s="12">
        <f t="shared" si="60"/>
        <v>0</v>
      </c>
      <c r="I321" s="12">
        <f t="shared" si="60"/>
        <v>0</v>
      </c>
      <c r="J321" s="53">
        <f t="shared" si="57"/>
        <v>0</v>
      </c>
    </row>
    <row r="322" spans="1:10" x14ac:dyDescent="0.2">
      <c r="A322" s="5"/>
      <c r="B322" s="6"/>
      <c r="C322" s="54"/>
      <c r="D322" s="7" t="s">
        <v>507</v>
      </c>
      <c r="E322" s="8">
        <v>0</v>
      </c>
      <c r="F322" s="8">
        <v>0</v>
      </c>
      <c r="G322" s="53">
        <f t="shared" si="56"/>
        <v>0</v>
      </c>
      <c r="H322" s="74">
        <v>0</v>
      </c>
      <c r="I322" s="74">
        <v>0</v>
      </c>
      <c r="J322" s="53">
        <f t="shared" si="57"/>
        <v>0</v>
      </c>
    </row>
    <row r="323" spans="1:10" x14ac:dyDescent="0.2">
      <c r="A323" s="5"/>
      <c r="B323" s="6"/>
      <c r="C323" s="54"/>
      <c r="D323" s="7" t="s">
        <v>508</v>
      </c>
      <c r="E323" s="8">
        <v>0</v>
      </c>
      <c r="F323" s="8">
        <v>0</v>
      </c>
      <c r="G323" s="53">
        <f t="shared" si="56"/>
        <v>0</v>
      </c>
      <c r="H323" s="74">
        <v>0</v>
      </c>
      <c r="I323" s="74">
        <v>0</v>
      </c>
      <c r="J323" s="53">
        <f t="shared" si="57"/>
        <v>0</v>
      </c>
    </row>
    <row r="324" spans="1:10" s="46" customFormat="1" x14ac:dyDescent="0.2">
      <c r="A324" s="5"/>
      <c r="B324" s="6"/>
      <c r="C324" s="6"/>
      <c r="D324" s="7" t="s">
        <v>380</v>
      </c>
      <c r="E324" s="8">
        <v>0</v>
      </c>
      <c r="F324" s="8">
        <v>0</v>
      </c>
      <c r="G324" s="53">
        <f t="shared" si="56"/>
        <v>0</v>
      </c>
      <c r="H324" s="8">
        <v>0</v>
      </c>
      <c r="I324" s="8">
        <v>0</v>
      </c>
      <c r="J324" s="53">
        <f t="shared" si="57"/>
        <v>0</v>
      </c>
    </row>
    <row r="325" spans="1:10" s="46" customFormat="1" hidden="1" x14ac:dyDescent="0.2">
      <c r="A325" s="5"/>
      <c r="B325" s="6"/>
      <c r="C325" s="6"/>
      <c r="D325" s="7" t="s">
        <v>272</v>
      </c>
      <c r="E325" s="8">
        <v>0</v>
      </c>
      <c r="F325" s="8">
        <v>0</v>
      </c>
      <c r="G325" s="53">
        <f t="shared" si="56"/>
        <v>0</v>
      </c>
      <c r="H325" s="8">
        <v>0</v>
      </c>
      <c r="I325" s="8">
        <v>0</v>
      </c>
      <c r="J325" s="53">
        <f t="shared" si="57"/>
        <v>0</v>
      </c>
    </row>
    <row r="326" spans="1:10" s="46" customFormat="1" hidden="1" x14ac:dyDescent="0.2">
      <c r="A326" s="5"/>
      <c r="B326" s="6"/>
      <c r="C326" s="6"/>
      <c r="D326" s="7" t="s">
        <v>272</v>
      </c>
      <c r="E326" s="8">
        <v>0</v>
      </c>
      <c r="F326" s="8">
        <v>0</v>
      </c>
      <c r="G326" s="53">
        <f t="shared" si="56"/>
        <v>0</v>
      </c>
      <c r="H326" s="8">
        <v>0</v>
      </c>
      <c r="I326" s="8">
        <v>0</v>
      </c>
      <c r="J326" s="53">
        <f t="shared" si="57"/>
        <v>0</v>
      </c>
    </row>
    <row r="327" spans="1:10" s="46" customFormat="1" hidden="1" x14ac:dyDescent="0.2">
      <c r="A327" s="5"/>
      <c r="B327" s="6"/>
      <c r="C327" s="6"/>
      <c r="D327" s="7" t="s">
        <v>272</v>
      </c>
      <c r="E327" s="8">
        <v>0</v>
      </c>
      <c r="F327" s="8">
        <v>0</v>
      </c>
      <c r="G327" s="53">
        <f t="shared" si="56"/>
        <v>0</v>
      </c>
      <c r="H327" s="8">
        <v>0</v>
      </c>
      <c r="I327" s="8">
        <v>0</v>
      </c>
      <c r="J327" s="53">
        <f t="shared" si="57"/>
        <v>0</v>
      </c>
    </row>
    <row r="328" spans="1:10" s="46" customFormat="1" hidden="1" x14ac:dyDescent="0.2">
      <c r="A328" s="5"/>
      <c r="B328" s="6"/>
      <c r="C328" s="6"/>
      <c r="D328" s="7" t="s">
        <v>272</v>
      </c>
      <c r="E328" s="8">
        <v>0</v>
      </c>
      <c r="F328" s="8">
        <v>0</v>
      </c>
      <c r="G328" s="53">
        <f t="shared" si="56"/>
        <v>0</v>
      </c>
      <c r="H328" s="8">
        <v>0</v>
      </c>
      <c r="I328" s="8">
        <v>0</v>
      </c>
      <c r="J328" s="53">
        <f t="shared" si="57"/>
        <v>0</v>
      </c>
    </row>
    <row r="329" spans="1:10" x14ac:dyDescent="0.2">
      <c r="A329" s="26"/>
      <c r="B329" s="103" t="s">
        <v>182</v>
      </c>
      <c r="C329" s="103"/>
      <c r="D329" s="104"/>
      <c r="E329" s="12">
        <f>E330+E332+E334</f>
        <v>0</v>
      </c>
      <c r="F329" s="12">
        <f t="shared" ref="F329:H329" si="61">F330+F332+F334</f>
        <v>0</v>
      </c>
      <c r="G329" s="53">
        <f t="shared" si="56"/>
        <v>0</v>
      </c>
      <c r="H329" s="12">
        <f t="shared" si="61"/>
        <v>0</v>
      </c>
      <c r="I329" s="12">
        <f t="shared" ref="I329" si="62">I330+I332+I334</f>
        <v>0</v>
      </c>
      <c r="J329" s="53">
        <f t="shared" si="57"/>
        <v>0</v>
      </c>
    </row>
    <row r="330" spans="1:10" x14ac:dyDescent="0.2">
      <c r="A330" s="5"/>
      <c r="B330" s="6"/>
      <c r="C330" s="56" t="s">
        <v>183</v>
      </c>
      <c r="D330" s="14"/>
      <c r="E330" s="12">
        <f>SUM(E331)</f>
        <v>0</v>
      </c>
      <c r="F330" s="12">
        <f t="shared" ref="F330:I330" si="63">SUM(F331)</f>
        <v>0</v>
      </c>
      <c r="G330" s="53">
        <f t="shared" si="56"/>
        <v>0</v>
      </c>
      <c r="H330" s="12">
        <f t="shared" si="63"/>
        <v>0</v>
      </c>
      <c r="I330" s="12">
        <f t="shared" si="63"/>
        <v>0</v>
      </c>
      <c r="J330" s="53">
        <f t="shared" si="57"/>
        <v>0</v>
      </c>
    </row>
    <row r="331" spans="1:10" x14ac:dyDescent="0.2">
      <c r="A331" s="5"/>
      <c r="B331" s="6"/>
      <c r="C331" s="6"/>
      <c r="D331" s="7" t="s">
        <v>381</v>
      </c>
      <c r="E331" s="8">
        <v>0</v>
      </c>
      <c r="F331" s="8">
        <v>0</v>
      </c>
      <c r="G331" s="53">
        <f t="shared" si="56"/>
        <v>0</v>
      </c>
      <c r="H331" s="8">
        <v>0</v>
      </c>
      <c r="I331" s="8">
        <v>0</v>
      </c>
      <c r="J331" s="53">
        <f t="shared" si="57"/>
        <v>0</v>
      </c>
    </row>
    <row r="332" spans="1:10" x14ac:dyDescent="0.2">
      <c r="A332" s="5"/>
      <c r="B332" s="6"/>
      <c r="C332" s="56" t="s">
        <v>184</v>
      </c>
      <c r="D332" s="14"/>
      <c r="E332" s="12">
        <f>SUM(E333)</f>
        <v>0</v>
      </c>
      <c r="F332" s="12">
        <f t="shared" ref="F332:I332" si="64">SUM(F333)</f>
        <v>0</v>
      </c>
      <c r="G332" s="53">
        <f t="shared" si="56"/>
        <v>0</v>
      </c>
      <c r="H332" s="12">
        <f t="shared" si="64"/>
        <v>0</v>
      </c>
      <c r="I332" s="12">
        <f t="shared" si="64"/>
        <v>0</v>
      </c>
      <c r="J332" s="53">
        <f t="shared" si="57"/>
        <v>0</v>
      </c>
    </row>
    <row r="333" spans="1:10" x14ac:dyDescent="0.2">
      <c r="A333" s="5"/>
      <c r="B333" s="6"/>
      <c r="C333" s="6"/>
      <c r="D333" s="7" t="s">
        <v>272</v>
      </c>
      <c r="E333" s="8">
        <v>0</v>
      </c>
      <c r="F333" s="8">
        <v>0</v>
      </c>
      <c r="G333" s="53">
        <f t="shared" si="56"/>
        <v>0</v>
      </c>
      <c r="H333" s="8">
        <v>0</v>
      </c>
      <c r="I333" s="8">
        <v>0</v>
      </c>
      <c r="J333" s="53">
        <f t="shared" si="57"/>
        <v>0</v>
      </c>
    </row>
    <row r="334" spans="1:10" x14ac:dyDescent="0.2">
      <c r="A334" s="5"/>
      <c r="B334" s="6"/>
      <c r="C334" s="56" t="s">
        <v>185</v>
      </c>
      <c r="D334" s="14"/>
      <c r="E334" s="12">
        <v>0</v>
      </c>
      <c r="F334" s="12">
        <v>0</v>
      </c>
      <c r="G334" s="53">
        <f t="shared" si="56"/>
        <v>0</v>
      </c>
      <c r="H334" s="12">
        <v>0</v>
      </c>
      <c r="I334" s="12">
        <v>0</v>
      </c>
      <c r="J334" s="53">
        <f t="shared" si="57"/>
        <v>0</v>
      </c>
    </row>
    <row r="335" spans="1:10" x14ac:dyDescent="0.2">
      <c r="A335" s="5"/>
      <c r="B335" s="55" t="s">
        <v>292</v>
      </c>
      <c r="C335" s="57"/>
      <c r="D335" s="61"/>
      <c r="E335" s="12">
        <f>E336</f>
        <v>0</v>
      </c>
      <c r="F335" s="12">
        <f t="shared" ref="F335:I335" si="65">F336</f>
        <v>0</v>
      </c>
      <c r="G335" s="53">
        <f t="shared" si="56"/>
        <v>0</v>
      </c>
      <c r="H335" s="12">
        <f t="shared" si="65"/>
        <v>0</v>
      </c>
      <c r="I335" s="12">
        <f t="shared" si="65"/>
        <v>0</v>
      </c>
      <c r="J335" s="53">
        <f t="shared" si="57"/>
        <v>0</v>
      </c>
    </row>
    <row r="336" spans="1:10" x14ac:dyDescent="0.2">
      <c r="A336" s="5"/>
      <c r="B336" s="6"/>
      <c r="C336" s="55" t="s">
        <v>293</v>
      </c>
      <c r="D336" s="14"/>
      <c r="E336" s="12">
        <f>SUM(E337)</f>
        <v>0</v>
      </c>
      <c r="F336" s="12">
        <f t="shared" ref="F336:I336" si="66">SUM(F337)</f>
        <v>0</v>
      </c>
      <c r="G336" s="53">
        <f t="shared" si="56"/>
        <v>0</v>
      </c>
      <c r="H336" s="12">
        <f t="shared" si="66"/>
        <v>0</v>
      </c>
      <c r="I336" s="12">
        <f t="shared" si="66"/>
        <v>0</v>
      </c>
      <c r="J336" s="53">
        <f t="shared" si="57"/>
        <v>0</v>
      </c>
    </row>
    <row r="337" spans="1:10" s="9" customFormat="1" x14ac:dyDescent="0.2">
      <c r="A337" s="5"/>
      <c r="B337" s="6"/>
      <c r="C337" s="6"/>
      <c r="D337" s="7" t="s">
        <v>519</v>
      </c>
      <c r="E337" s="8">
        <v>0</v>
      </c>
      <c r="F337" s="8">
        <v>0</v>
      </c>
      <c r="G337" s="53">
        <f t="shared" si="56"/>
        <v>0</v>
      </c>
      <c r="H337" s="8">
        <v>0</v>
      </c>
      <c r="I337" s="8">
        <v>0</v>
      </c>
      <c r="J337" s="53">
        <f t="shared" si="57"/>
        <v>0</v>
      </c>
    </row>
    <row r="338" spans="1:10" x14ac:dyDescent="0.2">
      <c r="A338" s="5"/>
      <c r="B338" s="57" t="s">
        <v>186</v>
      </c>
      <c r="C338" s="57"/>
      <c r="D338" s="58"/>
      <c r="E338" s="12">
        <f>+E339+E346+E348</f>
        <v>0</v>
      </c>
      <c r="F338" s="12">
        <f>+F339+F346+F348</f>
        <v>0</v>
      </c>
      <c r="G338" s="53">
        <f t="shared" si="56"/>
        <v>0</v>
      </c>
      <c r="H338" s="12">
        <f>+H339+H346+H348</f>
        <v>0</v>
      </c>
      <c r="I338" s="12">
        <f>+I339+I346+I348</f>
        <v>0</v>
      </c>
      <c r="J338" s="53">
        <f t="shared" si="57"/>
        <v>0</v>
      </c>
    </row>
    <row r="339" spans="1:10" x14ac:dyDescent="0.2">
      <c r="A339" s="5"/>
      <c r="B339" s="6"/>
      <c r="C339" s="56" t="s">
        <v>187</v>
      </c>
      <c r="D339" s="14"/>
      <c r="E339" s="12">
        <f>SUM(E340:E345)</f>
        <v>0</v>
      </c>
      <c r="F339" s="12">
        <f t="shared" ref="F339:H339" si="67">SUM(F340:F345)</f>
        <v>0</v>
      </c>
      <c r="G339" s="53">
        <f t="shared" si="56"/>
        <v>0</v>
      </c>
      <c r="H339" s="12">
        <f t="shared" si="67"/>
        <v>0</v>
      </c>
      <c r="I339" s="12">
        <f t="shared" ref="I339" si="68">SUM(I340:I345)</f>
        <v>0</v>
      </c>
      <c r="J339" s="53">
        <f t="shared" si="57"/>
        <v>0</v>
      </c>
    </row>
    <row r="340" spans="1:10" x14ac:dyDescent="0.2">
      <c r="A340" s="5"/>
      <c r="B340" s="6"/>
      <c r="C340" s="6"/>
      <c r="D340" s="7" t="s">
        <v>382</v>
      </c>
      <c r="E340" s="8">
        <v>0</v>
      </c>
      <c r="F340" s="8">
        <v>0</v>
      </c>
      <c r="G340" s="53">
        <f t="shared" si="56"/>
        <v>0</v>
      </c>
      <c r="H340" s="8">
        <v>0</v>
      </c>
      <c r="I340" s="8">
        <v>0</v>
      </c>
      <c r="J340" s="53">
        <f t="shared" si="57"/>
        <v>0</v>
      </c>
    </row>
    <row r="341" spans="1:10" hidden="1" x14ac:dyDescent="0.2">
      <c r="A341" s="5"/>
      <c r="B341" s="6"/>
      <c r="C341" s="6"/>
      <c r="D341" s="7" t="s">
        <v>272</v>
      </c>
      <c r="E341" s="8">
        <v>0</v>
      </c>
      <c r="F341" s="8">
        <v>0</v>
      </c>
      <c r="G341" s="53">
        <f t="shared" si="56"/>
        <v>0</v>
      </c>
      <c r="H341" s="8">
        <v>0</v>
      </c>
      <c r="I341" s="8">
        <v>0</v>
      </c>
      <c r="J341" s="53">
        <f t="shared" si="57"/>
        <v>0</v>
      </c>
    </row>
    <row r="342" spans="1:10" hidden="1" x14ac:dyDescent="0.2">
      <c r="A342" s="5"/>
      <c r="B342" s="6"/>
      <c r="C342" s="6"/>
      <c r="D342" s="7" t="s">
        <v>272</v>
      </c>
      <c r="E342" s="8">
        <v>0</v>
      </c>
      <c r="F342" s="8">
        <v>0</v>
      </c>
      <c r="G342" s="53">
        <f t="shared" ref="G342:G404" si="69">E342+F342</f>
        <v>0</v>
      </c>
      <c r="H342" s="8">
        <v>0</v>
      </c>
      <c r="I342" s="8">
        <v>0</v>
      </c>
      <c r="J342" s="53">
        <f t="shared" ref="J342:J404" si="70">G342-H342</f>
        <v>0</v>
      </c>
    </row>
    <row r="343" spans="1:10" hidden="1" x14ac:dyDescent="0.2">
      <c r="A343" s="5"/>
      <c r="B343" s="6"/>
      <c r="C343" s="6"/>
      <c r="D343" s="7" t="s">
        <v>272</v>
      </c>
      <c r="E343" s="8">
        <v>0</v>
      </c>
      <c r="F343" s="8">
        <v>0</v>
      </c>
      <c r="G343" s="53">
        <f t="shared" si="69"/>
        <v>0</v>
      </c>
      <c r="H343" s="8">
        <v>0</v>
      </c>
      <c r="I343" s="8">
        <v>0</v>
      </c>
      <c r="J343" s="53">
        <f t="shared" si="70"/>
        <v>0</v>
      </c>
    </row>
    <row r="344" spans="1:10" hidden="1" x14ac:dyDescent="0.2">
      <c r="A344" s="5"/>
      <c r="B344" s="6"/>
      <c r="C344" s="6"/>
      <c r="D344" s="7" t="s">
        <v>272</v>
      </c>
      <c r="E344" s="8">
        <v>0</v>
      </c>
      <c r="F344" s="8">
        <v>0</v>
      </c>
      <c r="G344" s="53">
        <f t="shared" si="69"/>
        <v>0</v>
      </c>
      <c r="H344" s="8">
        <v>0</v>
      </c>
      <c r="I344" s="8">
        <v>0</v>
      </c>
      <c r="J344" s="53">
        <f t="shared" si="70"/>
        <v>0</v>
      </c>
    </row>
    <row r="345" spans="1:10" hidden="1" x14ac:dyDescent="0.2">
      <c r="A345" s="5"/>
      <c r="B345" s="6"/>
      <c r="C345" s="6"/>
      <c r="D345" s="7" t="s">
        <v>272</v>
      </c>
      <c r="E345" s="8">
        <v>0</v>
      </c>
      <c r="F345" s="8">
        <v>0</v>
      </c>
      <c r="G345" s="53">
        <f t="shared" si="69"/>
        <v>0</v>
      </c>
      <c r="H345" s="8">
        <v>0</v>
      </c>
      <c r="I345" s="8">
        <v>0</v>
      </c>
      <c r="J345" s="53">
        <f t="shared" si="70"/>
        <v>0</v>
      </c>
    </row>
    <row r="346" spans="1:10" x14ac:dyDescent="0.2">
      <c r="A346" s="5"/>
      <c r="B346" s="6"/>
      <c r="C346" s="56" t="s">
        <v>188</v>
      </c>
      <c r="D346" s="14"/>
      <c r="E346" s="12">
        <f>SUM(E347)</f>
        <v>0</v>
      </c>
      <c r="F346" s="12">
        <f t="shared" ref="F346:I346" si="71">SUM(F347)</f>
        <v>0</v>
      </c>
      <c r="G346" s="53">
        <f t="shared" si="69"/>
        <v>0</v>
      </c>
      <c r="H346" s="12">
        <f t="shared" si="71"/>
        <v>0</v>
      </c>
      <c r="I346" s="12">
        <f t="shared" si="71"/>
        <v>0</v>
      </c>
      <c r="J346" s="53">
        <f t="shared" si="70"/>
        <v>0</v>
      </c>
    </row>
    <row r="347" spans="1:10" x14ac:dyDescent="0.2">
      <c r="A347" s="5"/>
      <c r="B347" s="6"/>
      <c r="C347" s="6"/>
      <c r="D347" s="7" t="s">
        <v>272</v>
      </c>
      <c r="E347" s="8">
        <v>0</v>
      </c>
      <c r="F347" s="8">
        <v>0</v>
      </c>
      <c r="G347" s="53">
        <f t="shared" si="69"/>
        <v>0</v>
      </c>
      <c r="H347" s="8">
        <v>0</v>
      </c>
      <c r="I347" s="8">
        <v>0</v>
      </c>
      <c r="J347" s="53">
        <f t="shared" si="70"/>
        <v>0</v>
      </c>
    </row>
    <row r="348" spans="1:10" x14ac:dyDescent="0.2">
      <c r="A348" s="5"/>
      <c r="B348" s="6"/>
      <c r="C348" s="56" t="s">
        <v>189</v>
      </c>
      <c r="D348" s="14"/>
      <c r="E348" s="12">
        <v>0</v>
      </c>
      <c r="F348" s="12">
        <v>0</v>
      </c>
      <c r="G348" s="53">
        <f t="shared" si="69"/>
        <v>0</v>
      </c>
      <c r="H348" s="12">
        <v>0</v>
      </c>
      <c r="I348" s="12">
        <v>0</v>
      </c>
      <c r="J348" s="53">
        <f t="shared" si="70"/>
        <v>0</v>
      </c>
    </row>
    <row r="349" spans="1:10" ht="12.75" customHeight="1" x14ac:dyDescent="0.2">
      <c r="A349" s="5"/>
      <c r="B349" s="57" t="s">
        <v>190</v>
      </c>
      <c r="C349" s="57"/>
      <c r="D349" s="58"/>
      <c r="E349" s="12">
        <f>SUM(E350)</f>
        <v>0</v>
      </c>
      <c r="F349" s="12">
        <f>SUM(F350)</f>
        <v>0</v>
      </c>
      <c r="G349" s="53">
        <f t="shared" si="69"/>
        <v>0</v>
      </c>
      <c r="H349" s="12">
        <f>SUM(H350)</f>
        <v>0</v>
      </c>
      <c r="I349" s="12">
        <f>SUM(I350)</f>
        <v>0</v>
      </c>
      <c r="J349" s="53">
        <f t="shared" si="70"/>
        <v>0</v>
      </c>
    </row>
    <row r="350" spans="1:10" x14ac:dyDescent="0.2">
      <c r="A350" s="5"/>
      <c r="B350" s="6"/>
      <c r="C350" s="56" t="s">
        <v>191</v>
      </c>
      <c r="D350" s="14"/>
      <c r="E350" s="12">
        <f>SUM(E351)</f>
        <v>0</v>
      </c>
      <c r="F350" s="12">
        <f t="shared" ref="F350:I350" si="72">SUM(F351)</f>
        <v>0</v>
      </c>
      <c r="G350" s="53">
        <f t="shared" si="69"/>
        <v>0</v>
      </c>
      <c r="H350" s="12">
        <f t="shared" si="72"/>
        <v>0</v>
      </c>
      <c r="I350" s="12">
        <f t="shared" si="72"/>
        <v>0</v>
      </c>
      <c r="J350" s="53">
        <f t="shared" si="70"/>
        <v>0</v>
      </c>
    </row>
    <row r="351" spans="1:10" s="46" customFormat="1" x14ac:dyDescent="0.2">
      <c r="A351" s="5"/>
      <c r="B351" s="6"/>
      <c r="C351" s="71"/>
      <c r="D351" s="7" t="s">
        <v>383</v>
      </c>
      <c r="E351" s="8">
        <v>0</v>
      </c>
      <c r="F351" s="8">
        <v>0</v>
      </c>
      <c r="G351" s="53">
        <f t="shared" si="69"/>
        <v>0</v>
      </c>
      <c r="H351" s="8">
        <v>0</v>
      </c>
      <c r="I351" s="8">
        <v>0</v>
      </c>
      <c r="J351" s="53">
        <f t="shared" si="70"/>
        <v>0</v>
      </c>
    </row>
    <row r="352" spans="1:10" ht="12.75" customHeight="1" x14ac:dyDescent="0.2">
      <c r="A352" s="5"/>
      <c r="B352" s="57" t="s">
        <v>192</v>
      </c>
      <c r="C352" s="57"/>
      <c r="D352" s="58"/>
      <c r="E352" s="12">
        <f>+E353+E355+E357+E359+E361+E366+E370</f>
        <v>24928.01</v>
      </c>
      <c r="F352" s="12">
        <f t="shared" ref="F352:H352" si="73">+F353+F355+F357+F359+F361+F366+F370</f>
        <v>21440</v>
      </c>
      <c r="G352" s="53">
        <f t="shared" si="69"/>
        <v>46368.009999999995</v>
      </c>
      <c r="H352" s="12">
        <f t="shared" si="73"/>
        <v>46368.01</v>
      </c>
      <c r="I352" s="12">
        <f t="shared" ref="I352" si="74">+I353+I355+I357+I359+I361+I366+I370</f>
        <v>46368.01</v>
      </c>
      <c r="J352" s="53">
        <f t="shared" si="70"/>
        <v>0</v>
      </c>
    </row>
    <row r="353" spans="1:10" x14ac:dyDescent="0.2">
      <c r="A353" s="5"/>
      <c r="B353" s="6"/>
      <c r="C353" s="56" t="s">
        <v>193</v>
      </c>
      <c r="D353" s="14"/>
      <c r="E353" s="12">
        <f>E354</f>
        <v>0</v>
      </c>
      <c r="F353" s="12">
        <f t="shared" ref="F353:I353" si="75">F354</f>
        <v>0</v>
      </c>
      <c r="G353" s="53">
        <f t="shared" si="69"/>
        <v>0</v>
      </c>
      <c r="H353" s="12">
        <f t="shared" si="75"/>
        <v>0</v>
      </c>
      <c r="I353" s="12">
        <f t="shared" si="75"/>
        <v>0</v>
      </c>
      <c r="J353" s="53">
        <f t="shared" si="70"/>
        <v>0</v>
      </c>
    </row>
    <row r="354" spans="1:10" s="46" customFormat="1" x14ac:dyDescent="0.2">
      <c r="A354" s="5"/>
      <c r="B354" s="6"/>
      <c r="C354" s="71"/>
      <c r="D354" s="7" t="s">
        <v>386</v>
      </c>
      <c r="E354" s="8">
        <v>0</v>
      </c>
      <c r="F354" s="8">
        <v>0</v>
      </c>
      <c r="G354" s="53">
        <f t="shared" si="69"/>
        <v>0</v>
      </c>
      <c r="H354" s="8">
        <v>0</v>
      </c>
      <c r="I354" s="8">
        <v>0</v>
      </c>
      <c r="J354" s="53">
        <f t="shared" si="70"/>
        <v>0</v>
      </c>
    </row>
    <row r="355" spans="1:10" ht="12.75" customHeight="1" x14ac:dyDescent="0.2">
      <c r="A355" s="5"/>
      <c r="B355" s="57" t="s">
        <v>317</v>
      </c>
      <c r="C355" s="57"/>
      <c r="D355" s="58"/>
      <c r="E355" s="12">
        <f>SUM(E356:E356)</f>
        <v>0</v>
      </c>
      <c r="F355" s="12">
        <f>SUM(F356:F356)</f>
        <v>0</v>
      </c>
      <c r="G355" s="53">
        <f t="shared" si="69"/>
        <v>0</v>
      </c>
      <c r="H355" s="12">
        <f>SUM(H356:H356)</f>
        <v>0</v>
      </c>
      <c r="I355" s="12">
        <f>SUM(I356:I356)</f>
        <v>0</v>
      </c>
      <c r="J355" s="53">
        <f t="shared" si="70"/>
        <v>0</v>
      </c>
    </row>
    <row r="356" spans="1:10" x14ac:dyDescent="0.2">
      <c r="A356" s="5"/>
      <c r="B356" s="6"/>
      <c r="C356" s="6"/>
      <c r="D356" s="7" t="s">
        <v>272</v>
      </c>
      <c r="E356" s="8">
        <v>0</v>
      </c>
      <c r="F356" s="8">
        <v>0</v>
      </c>
      <c r="G356" s="53">
        <f t="shared" si="69"/>
        <v>0</v>
      </c>
      <c r="H356" s="8">
        <v>0</v>
      </c>
      <c r="I356" s="8">
        <v>0</v>
      </c>
      <c r="J356" s="53">
        <f t="shared" si="70"/>
        <v>0</v>
      </c>
    </row>
    <row r="357" spans="1:10" x14ac:dyDescent="0.2">
      <c r="A357" s="5"/>
      <c r="B357" s="6"/>
      <c r="C357" s="56" t="s">
        <v>194</v>
      </c>
      <c r="D357" s="14"/>
      <c r="E357" s="12">
        <f>SUM(E358:E358)</f>
        <v>0</v>
      </c>
      <c r="F357" s="12">
        <f>SUM(F358:F358)</f>
        <v>0</v>
      </c>
      <c r="G357" s="53">
        <f t="shared" si="69"/>
        <v>0</v>
      </c>
      <c r="H357" s="12">
        <f>SUM(H358:H358)</f>
        <v>0</v>
      </c>
      <c r="I357" s="12">
        <f>SUM(I358:I358)</f>
        <v>0</v>
      </c>
      <c r="J357" s="53">
        <f t="shared" si="70"/>
        <v>0</v>
      </c>
    </row>
    <row r="358" spans="1:10" x14ac:dyDescent="0.2">
      <c r="A358" s="5"/>
      <c r="B358" s="6"/>
      <c r="C358" s="6"/>
      <c r="D358" s="7" t="s">
        <v>272</v>
      </c>
      <c r="E358" s="8">
        <v>0</v>
      </c>
      <c r="F358" s="8">
        <v>0</v>
      </c>
      <c r="G358" s="53">
        <f t="shared" si="69"/>
        <v>0</v>
      </c>
      <c r="H358" s="8">
        <v>0</v>
      </c>
      <c r="I358" s="8">
        <v>0</v>
      </c>
      <c r="J358" s="53">
        <f t="shared" si="70"/>
        <v>0</v>
      </c>
    </row>
    <row r="359" spans="1:10" ht="27.75" customHeight="1" x14ac:dyDescent="0.2">
      <c r="A359" s="5"/>
      <c r="B359" s="6"/>
      <c r="C359" s="103" t="s">
        <v>195</v>
      </c>
      <c r="D359" s="104"/>
      <c r="E359" s="12">
        <f>SUM(E360)</f>
        <v>0</v>
      </c>
      <c r="F359" s="12">
        <f>SUM(F360)</f>
        <v>6490</v>
      </c>
      <c r="G359" s="53">
        <f t="shared" si="69"/>
        <v>6490</v>
      </c>
      <c r="H359" s="12">
        <f>SUM(H360)</f>
        <v>6490</v>
      </c>
      <c r="I359" s="12">
        <f>SUM(I360)</f>
        <v>6490</v>
      </c>
      <c r="J359" s="53">
        <f t="shared" si="70"/>
        <v>0</v>
      </c>
    </row>
    <row r="360" spans="1:10" ht="24" x14ac:dyDescent="0.2">
      <c r="A360" s="5"/>
      <c r="B360" s="6"/>
      <c r="C360" s="6"/>
      <c r="D360" s="7" t="s">
        <v>516</v>
      </c>
      <c r="E360" s="8">
        <v>0</v>
      </c>
      <c r="F360" s="8">
        <v>6490</v>
      </c>
      <c r="G360" s="53">
        <f t="shared" si="69"/>
        <v>6490</v>
      </c>
      <c r="H360" s="8">
        <v>6490</v>
      </c>
      <c r="I360" s="8">
        <v>6490</v>
      </c>
      <c r="J360" s="53">
        <f t="shared" si="70"/>
        <v>0</v>
      </c>
    </row>
    <row r="361" spans="1:10" x14ac:dyDescent="0.2">
      <c r="A361" s="5"/>
      <c r="B361" s="6"/>
      <c r="C361" s="56" t="s">
        <v>196</v>
      </c>
      <c r="D361" s="14"/>
      <c r="E361" s="12">
        <f>E362+E363</f>
        <v>24928.01</v>
      </c>
      <c r="F361" s="12">
        <f t="shared" ref="F361:I361" si="76">F362+F363</f>
        <v>14950</v>
      </c>
      <c r="G361" s="12">
        <f t="shared" si="76"/>
        <v>39878.009999999995</v>
      </c>
      <c r="H361" s="12">
        <f t="shared" si="76"/>
        <v>39878.01</v>
      </c>
      <c r="I361" s="12">
        <f t="shared" si="76"/>
        <v>39878.01</v>
      </c>
      <c r="J361" s="53">
        <f t="shared" si="70"/>
        <v>0</v>
      </c>
    </row>
    <row r="362" spans="1:10" ht="24" x14ac:dyDescent="0.2">
      <c r="A362" s="5"/>
      <c r="B362" s="6"/>
      <c r="C362" s="6"/>
      <c r="D362" s="7" t="s">
        <v>510</v>
      </c>
      <c r="E362" s="8">
        <v>0</v>
      </c>
      <c r="F362" s="8">
        <v>0</v>
      </c>
      <c r="G362" s="53">
        <f t="shared" si="69"/>
        <v>0</v>
      </c>
      <c r="H362" s="8">
        <v>0</v>
      </c>
      <c r="I362" s="8">
        <v>0</v>
      </c>
      <c r="J362" s="53">
        <f t="shared" si="70"/>
        <v>0</v>
      </c>
    </row>
    <row r="363" spans="1:10" x14ac:dyDescent="0.2">
      <c r="A363" s="5"/>
      <c r="B363" s="6"/>
      <c r="C363" s="6"/>
      <c r="D363" s="7" t="s">
        <v>385</v>
      </c>
      <c r="E363" s="8">
        <v>24928.01</v>
      </c>
      <c r="F363" s="8">
        <v>14950</v>
      </c>
      <c r="G363" s="53">
        <f t="shared" si="69"/>
        <v>39878.009999999995</v>
      </c>
      <c r="H363" s="8">
        <v>39878.01</v>
      </c>
      <c r="I363" s="8">
        <v>39878.01</v>
      </c>
      <c r="J363" s="53">
        <f t="shared" si="70"/>
        <v>0</v>
      </c>
    </row>
    <row r="364" spans="1:10" x14ac:dyDescent="0.2">
      <c r="A364" s="5"/>
      <c r="B364" s="6"/>
      <c r="C364" s="56" t="s">
        <v>520</v>
      </c>
      <c r="D364" s="91"/>
      <c r="E364" s="12">
        <f>SUM(E365)</f>
        <v>0</v>
      </c>
      <c r="F364" s="12">
        <f t="shared" ref="F364:J364" si="77">SUM(F365)</f>
        <v>0</v>
      </c>
      <c r="G364" s="12">
        <f t="shared" si="77"/>
        <v>0</v>
      </c>
      <c r="H364" s="12">
        <f t="shared" si="77"/>
        <v>0</v>
      </c>
      <c r="I364" s="12">
        <f t="shared" si="77"/>
        <v>0</v>
      </c>
      <c r="J364" s="12">
        <f t="shared" si="77"/>
        <v>0</v>
      </c>
    </row>
    <row r="365" spans="1:10" ht="24" x14ac:dyDescent="0.2">
      <c r="A365" s="5"/>
      <c r="B365" s="6"/>
      <c r="C365" s="6"/>
      <c r="D365" s="7" t="s">
        <v>520</v>
      </c>
      <c r="E365" s="8">
        <v>0</v>
      </c>
      <c r="F365" s="8">
        <v>0</v>
      </c>
      <c r="G365" s="53">
        <f t="shared" ref="G365" si="78">E365+F365</f>
        <v>0</v>
      </c>
      <c r="H365" s="8">
        <v>0</v>
      </c>
      <c r="I365" s="8">
        <v>0</v>
      </c>
      <c r="J365" s="53">
        <f t="shared" ref="J365" si="79">G365-H365</f>
        <v>0</v>
      </c>
    </row>
    <row r="366" spans="1:10" x14ac:dyDescent="0.2">
      <c r="A366" s="5"/>
      <c r="B366" s="6"/>
      <c r="C366" s="56" t="s">
        <v>197</v>
      </c>
      <c r="D366" s="14"/>
      <c r="E366" s="12">
        <f>SUM(E367:E369)</f>
        <v>0</v>
      </c>
      <c r="F366" s="12">
        <f t="shared" ref="F366:H366" si="80">SUM(F367:F369)</f>
        <v>0</v>
      </c>
      <c r="G366" s="53">
        <f t="shared" si="69"/>
        <v>0</v>
      </c>
      <c r="H366" s="12">
        <f t="shared" si="80"/>
        <v>0</v>
      </c>
      <c r="I366" s="12">
        <f t="shared" ref="I366" si="81">SUM(I367:I369)</f>
        <v>0</v>
      </c>
      <c r="J366" s="53">
        <f t="shared" si="70"/>
        <v>0</v>
      </c>
    </row>
    <row r="367" spans="1:10" x14ac:dyDescent="0.2">
      <c r="A367" s="5"/>
      <c r="B367" s="6"/>
      <c r="C367" s="6"/>
      <c r="D367" s="7" t="s">
        <v>197</v>
      </c>
      <c r="E367" s="8">
        <v>0</v>
      </c>
      <c r="F367" s="8">
        <v>0</v>
      </c>
      <c r="G367" s="53">
        <f t="shared" si="69"/>
        <v>0</v>
      </c>
      <c r="H367" s="8">
        <v>0</v>
      </c>
      <c r="I367" s="8">
        <v>0</v>
      </c>
      <c r="J367" s="53">
        <f t="shared" si="70"/>
        <v>0</v>
      </c>
    </row>
    <row r="368" spans="1:10" hidden="1" x14ac:dyDescent="0.2">
      <c r="A368" s="5"/>
      <c r="B368" s="6"/>
      <c r="C368" s="6"/>
      <c r="D368" s="7" t="s">
        <v>272</v>
      </c>
      <c r="E368" s="8">
        <v>0</v>
      </c>
      <c r="F368" s="8">
        <v>0</v>
      </c>
      <c r="G368" s="53">
        <f t="shared" si="69"/>
        <v>0</v>
      </c>
      <c r="H368" s="8">
        <v>0</v>
      </c>
      <c r="I368" s="8">
        <v>0</v>
      </c>
      <c r="J368" s="53">
        <f t="shared" si="70"/>
        <v>0</v>
      </c>
    </row>
    <row r="369" spans="1:10" hidden="1" x14ac:dyDescent="0.2">
      <c r="A369" s="5"/>
      <c r="B369" s="6"/>
      <c r="C369" s="6"/>
      <c r="D369" s="7" t="s">
        <v>272</v>
      </c>
      <c r="E369" s="8">
        <v>0</v>
      </c>
      <c r="F369" s="8">
        <v>0</v>
      </c>
      <c r="G369" s="53">
        <f t="shared" si="69"/>
        <v>0</v>
      </c>
      <c r="H369" s="8">
        <v>0</v>
      </c>
      <c r="I369" s="8">
        <v>0</v>
      </c>
      <c r="J369" s="53">
        <f t="shared" si="70"/>
        <v>0</v>
      </c>
    </row>
    <row r="370" spans="1:10" x14ac:dyDescent="0.2">
      <c r="A370" s="5"/>
      <c r="B370" s="6"/>
      <c r="C370" s="56" t="s">
        <v>198</v>
      </c>
      <c r="D370" s="14"/>
      <c r="E370" s="12">
        <f>SUM(E371:E371)</f>
        <v>0</v>
      </c>
      <c r="F370" s="12">
        <f>SUM(F371:F371)</f>
        <v>0</v>
      </c>
      <c r="G370" s="53">
        <f t="shared" si="69"/>
        <v>0</v>
      </c>
      <c r="H370" s="12">
        <f>SUM(H371:H371)</f>
        <v>0</v>
      </c>
      <c r="I370" s="12">
        <f>SUM(I371:I371)</f>
        <v>0</v>
      </c>
      <c r="J370" s="53">
        <f t="shared" si="70"/>
        <v>0</v>
      </c>
    </row>
    <row r="371" spans="1:10" x14ac:dyDescent="0.2">
      <c r="A371" s="5"/>
      <c r="B371" s="6"/>
      <c r="C371" s="6"/>
      <c r="D371" s="7" t="s">
        <v>272</v>
      </c>
      <c r="E371" s="8">
        <v>0</v>
      </c>
      <c r="F371" s="8">
        <v>0</v>
      </c>
      <c r="G371" s="53">
        <f t="shared" si="69"/>
        <v>0</v>
      </c>
      <c r="H371" s="8">
        <v>0</v>
      </c>
      <c r="I371" s="8">
        <v>0</v>
      </c>
      <c r="J371" s="53">
        <f t="shared" si="70"/>
        <v>0</v>
      </c>
    </row>
    <row r="372" spans="1:10" x14ac:dyDescent="0.2">
      <c r="A372" s="5"/>
      <c r="B372" s="103" t="s">
        <v>199</v>
      </c>
      <c r="C372" s="103"/>
      <c r="D372" s="104"/>
      <c r="E372" s="12">
        <f>E373</f>
        <v>0</v>
      </c>
      <c r="F372" s="12">
        <f>F373</f>
        <v>0</v>
      </c>
      <c r="G372" s="53">
        <f t="shared" si="69"/>
        <v>0</v>
      </c>
      <c r="H372" s="12">
        <f>H373</f>
        <v>0</v>
      </c>
      <c r="I372" s="12">
        <f>I373</f>
        <v>0</v>
      </c>
      <c r="J372" s="53">
        <f t="shared" si="70"/>
        <v>0</v>
      </c>
    </row>
    <row r="373" spans="1:10" x14ac:dyDescent="0.2">
      <c r="A373" s="5"/>
      <c r="B373" s="6"/>
      <c r="C373" s="56" t="s">
        <v>200</v>
      </c>
      <c r="D373" s="14"/>
      <c r="E373" s="12">
        <f>SUM(E374)</f>
        <v>0</v>
      </c>
      <c r="F373" s="12">
        <f>SUM(F374)</f>
        <v>0</v>
      </c>
      <c r="G373" s="53">
        <f t="shared" si="69"/>
        <v>0</v>
      </c>
      <c r="H373" s="12">
        <f>SUM(H374)</f>
        <v>0</v>
      </c>
      <c r="I373" s="12">
        <f>SUM(I374)</f>
        <v>0</v>
      </c>
      <c r="J373" s="53">
        <f t="shared" si="70"/>
        <v>0</v>
      </c>
    </row>
    <row r="374" spans="1:10" x14ac:dyDescent="0.2">
      <c r="A374" s="5"/>
      <c r="B374" s="6"/>
      <c r="C374" s="6"/>
      <c r="D374" s="7" t="s">
        <v>200</v>
      </c>
      <c r="E374" s="8">
        <v>0</v>
      </c>
      <c r="F374" s="8">
        <v>0</v>
      </c>
      <c r="G374" s="53">
        <f t="shared" si="69"/>
        <v>0</v>
      </c>
      <c r="H374" s="8">
        <v>0</v>
      </c>
      <c r="I374" s="8">
        <v>0</v>
      </c>
      <c r="J374" s="53">
        <f t="shared" si="70"/>
        <v>0</v>
      </c>
    </row>
    <row r="375" spans="1:10" x14ac:dyDescent="0.2">
      <c r="A375" s="5"/>
      <c r="B375" s="6"/>
      <c r="C375" s="56" t="s">
        <v>201</v>
      </c>
      <c r="D375" s="14"/>
      <c r="E375" s="12">
        <v>0</v>
      </c>
      <c r="F375" s="12">
        <v>0</v>
      </c>
      <c r="G375" s="53">
        <f t="shared" si="69"/>
        <v>0</v>
      </c>
      <c r="H375" s="12">
        <v>0</v>
      </c>
      <c r="I375" s="12">
        <v>0</v>
      </c>
      <c r="J375" s="53">
        <f t="shared" si="70"/>
        <v>0</v>
      </c>
    </row>
    <row r="376" spans="1:10" x14ac:dyDescent="0.2">
      <c r="A376" s="5"/>
      <c r="B376" s="6"/>
      <c r="C376" s="56" t="s">
        <v>202</v>
      </c>
      <c r="D376" s="14"/>
      <c r="E376" s="12">
        <v>0</v>
      </c>
      <c r="F376" s="12">
        <v>0</v>
      </c>
      <c r="G376" s="53">
        <f t="shared" si="69"/>
        <v>0</v>
      </c>
      <c r="H376" s="12">
        <v>0</v>
      </c>
      <c r="I376" s="12">
        <v>0</v>
      </c>
      <c r="J376" s="53">
        <f t="shared" si="70"/>
        <v>0</v>
      </c>
    </row>
    <row r="377" spans="1:10" x14ac:dyDescent="0.2">
      <c r="A377" s="5"/>
      <c r="B377" s="6"/>
      <c r="C377" s="56" t="s">
        <v>203</v>
      </c>
      <c r="D377" s="14"/>
      <c r="E377" s="12">
        <v>0</v>
      </c>
      <c r="F377" s="12">
        <v>0</v>
      </c>
      <c r="G377" s="53">
        <f t="shared" si="69"/>
        <v>0</v>
      </c>
      <c r="H377" s="12">
        <v>0</v>
      </c>
      <c r="I377" s="12">
        <v>0</v>
      </c>
      <c r="J377" s="53">
        <f t="shared" si="70"/>
        <v>0</v>
      </c>
    </row>
    <row r="378" spans="1:10" ht="12.75" customHeight="1" x14ac:dyDescent="0.2">
      <c r="A378" s="5"/>
      <c r="B378" s="57" t="s">
        <v>204</v>
      </c>
      <c r="C378" s="57"/>
      <c r="D378" s="58"/>
      <c r="E378" s="12">
        <f>+E379+E381+E382</f>
        <v>0</v>
      </c>
      <c r="F378" s="12">
        <f>+F379+F381+F382</f>
        <v>0</v>
      </c>
      <c r="G378" s="53">
        <f t="shared" si="69"/>
        <v>0</v>
      </c>
      <c r="H378" s="12">
        <f>+H379+H381+H382</f>
        <v>0</v>
      </c>
      <c r="I378" s="12">
        <f>+I379+I381+I382</f>
        <v>0</v>
      </c>
      <c r="J378" s="53">
        <f t="shared" si="70"/>
        <v>0</v>
      </c>
    </row>
    <row r="379" spans="1:10" x14ac:dyDescent="0.2">
      <c r="A379" s="10"/>
      <c r="B379" s="13"/>
      <c r="C379" s="56" t="s">
        <v>205</v>
      </c>
      <c r="D379" s="14"/>
      <c r="E379" s="12">
        <f>SUM(E380)</f>
        <v>0</v>
      </c>
      <c r="F379" s="12">
        <f>SUM(F380)</f>
        <v>0</v>
      </c>
      <c r="G379" s="53">
        <f t="shared" si="69"/>
        <v>0</v>
      </c>
      <c r="H379" s="12">
        <f>SUM(H380)</f>
        <v>0</v>
      </c>
      <c r="I379" s="12">
        <f>SUM(I380)</f>
        <v>0</v>
      </c>
      <c r="J379" s="53">
        <f t="shared" si="70"/>
        <v>0</v>
      </c>
    </row>
    <row r="380" spans="1:10" x14ac:dyDescent="0.2">
      <c r="A380" s="5"/>
      <c r="B380" s="6"/>
      <c r="C380" s="6"/>
      <c r="D380" s="7" t="s">
        <v>205</v>
      </c>
      <c r="E380" s="8">
        <v>0</v>
      </c>
      <c r="F380" s="8">
        <v>0</v>
      </c>
      <c r="G380" s="53">
        <f t="shared" si="69"/>
        <v>0</v>
      </c>
      <c r="H380" s="8">
        <v>0</v>
      </c>
      <c r="I380" s="8">
        <v>0</v>
      </c>
      <c r="J380" s="53">
        <f t="shared" si="70"/>
        <v>0</v>
      </c>
    </row>
    <row r="381" spans="1:10" x14ac:dyDescent="0.2">
      <c r="A381" s="10"/>
      <c r="B381" s="13"/>
      <c r="C381" s="56" t="s">
        <v>206</v>
      </c>
      <c r="D381" s="14"/>
      <c r="E381" s="12">
        <v>0</v>
      </c>
      <c r="F381" s="12">
        <v>0</v>
      </c>
      <c r="G381" s="53">
        <f t="shared" si="69"/>
        <v>0</v>
      </c>
      <c r="H381" s="12">
        <v>0</v>
      </c>
      <c r="I381" s="12">
        <v>0</v>
      </c>
      <c r="J381" s="53">
        <f t="shared" si="70"/>
        <v>0</v>
      </c>
    </row>
    <row r="382" spans="1:10" x14ac:dyDescent="0.2">
      <c r="A382" s="10"/>
      <c r="B382" s="13"/>
      <c r="C382" s="56" t="s">
        <v>207</v>
      </c>
      <c r="D382" s="14"/>
      <c r="E382" s="12">
        <v>0</v>
      </c>
      <c r="F382" s="12">
        <v>0</v>
      </c>
      <c r="G382" s="53">
        <f t="shared" si="69"/>
        <v>0</v>
      </c>
      <c r="H382" s="12">
        <v>0</v>
      </c>
      <c r="I382" s="12">
        <v>0</v>
      </c>
      <c r="J382" s="53">
        <f t="shared" si="70"/>
        <v>0</v>
      </c>
    </row>
    <row r="383" spans="1:10" x14ac:dyDescent="0.2">
      <c r="A383" s="61" t="s">
        <v>208</v>
      </c>
      <c r="B383" s="57"/>
      <c r="C383" s="57"/>
      <c r="D383" s="58"/>
      <c r="E383" s="12">
        <f>SUM(E384+E525+E535)</f>
        <v>0</v>
      </c>
      <c r="F383" s="12">
        <f>SUM(F384+F525+F535)</f>
        <v>816331.10000000009</v>
      </c>
      <c r="G383" s="53">
        <f t="shared" si="69"/>
        <v>816331.10000000009</v>
      </c>
      <c r="H383" s="12">
        <f>SUM(H384+H525+H535)</f>
        <v>815031.73</v>
      </c>
      <c r="I383" s="12">
        <f>SUM(I384+I525+I535)</f>
        <v>815031.73</v>
      </c>
      <c r="J383" s="53">
        <f t="shared" si="70"/>
        <v>1299.3700000001118</v>
      </c>
    </row>
    <row r="384" spans="1:10" ht="12.75" customHeight="1" x14ac:dyDescent="0.2">
      <c r="A384" s="10"/>
      <c r="B384" s="57" t="s">
        <v>209</v>
      </c>
      <c r="C384" s="57"/>
      <c r="D384" s="58"/>
      <c r="E384" s="12">
        <f>+E385+E388+E408+E409+E521+E522+E523+E524</f>
        <v>0</v>
      </c>
      <c r="F384" s="12">
        <f>+F385+F388+F408+F409+F521+F522+F523+F524</f>
        <v>816331.10000000009</v>
      </c>
      <c r="G384" s="53">
        <f>E384+F384</f>
        <v>816331.10000000009</v>
      </c>
      <c r="H384" s="12">
        <f>+H385+H388+H408+H409+H521+H522+H523+H524</f>
        <v>815031.73</v>
      </c>
      <c r="I384" s="12">
        <f>+I385+I388+I408+I409+I521+I522+I523+I524</f>
        <v>815031.73</v>
      </c>
      <c r="J384" s="53">
        <f t="shared" si="70"/>
        <v>1299.3700000001118</v>
      </c>
    </row>
    <row r="385" spans="1:10" x14ac:dyDescent="0.2">
      <c r="A385" s="10"/>
      <c r="B385" s="13"/>
      <c r="C385" s="56" t="s">
        <v>210</v>
      </c>
      <c r="D385" s="14"/>
      <c r="E385" s="12">
        <f>+E386</f>
        <v>0</v>
      </c>
      <c r="F385" s="12">
        <f>+F386</f>
        <v>0</v>
      </c>
      <c r="G385" s="53">
        <f t="shared" si="69"/>
        <v>0</v>
      </c>
      <c r="H385" s="12">
        <f>+H386</f>
        <v>0</v>
      </c>
      <c r="I385" s="12">
        <f>+I386</f>
        <v>0</v>
      </c>
      <c r="J385" s="53">
        <f t="shared" si="70"/>
        <v>0</v>
      </c>
    </row>
    <row r="386" spans="1:10" x14ac:dyDescent="0.2">
      <c r="A386" s="10"/>
      <c r="B386" s="13"/>
      <c r="C386" s="56" t="s">
        <v>211</v>
      </c>
      <c r="D386" s="14"/>
      <c r="E386" s="12">
        <f>SUM(E387:E387)</f>
        <v>0</v>
      </c>
      <c r="F386" s="12">
        <f>SUM(F387:F387)</f>
        <v>0</v>
      </c>
      <c r="G386" s="53">
        <f t="shared" si="69"/>
        <v>0</v>
      </c>
      <c r="H386" s="12">
        <f>SUM(H387:H387)</f>
        <v>0</v>
      </c>
      <c r="I386" s="12">
        <f>SUM(I387:I387)</f>
        <v>0</v>
      </c>
      <c r="J386" s="53">
        <f t="shared" si="70"/>
        <v>0</v>
      </c>
    </row>
    <row r="387" spans="1:10" s="9" customFormat="1" x14ac:dyDescent="0.2">
      <c r="A387" s="10"/>
      <c r="B387" s="13"/>
      <c r="C387" s="48"/>
      <c r="D387" s="11"/>
      <c r="E387" s="8">
        <v>0</v>
      </c>
      <c r="F387" s="8">
        <v>0</v>
      </c>
      <c r="G387" s="53">
        <f t="shared" si="69"/>
        <v>0</v>
      </c>
      <c r="H387" s="8">
        <v>0</v>
      </c>
      <c r="I387" s="8">
        <v>0</v>
      </c>
      <c r="J387" s="53">
        <f t="shared" si="70"/>
        <v>0</v>
      </c>
    </row>
    <row r="388" spans="1:10" x14ac:dyDescent="0.2">
      <c r="A388" s="10"/>
      <c r="B388" s="13"/>
      <c r="C388" s="56" t="s">
        <v>212</v>
      </c>
      <c r="D388" s="14"/>
      <c r="E388" s="12">
        <f>+E389+E405</f>
        <v>0</v>
      </c>
      <c r="F388" s="12">
        <f>+F389+F405</f>
        <v>0</v>
      </c>
      <c r="G388" s="53">
        <f t="shared" si="69"/>
        <v>0</v>
      </c>
      <c r="H388" s="12">
        <f>+H389+H405</f>
        <v>0</v>
      </c>
      <c r="I388" s="12">
        <f>+I389+I405</f>
        <v>0</v>
      </c>
      <c r="J388" s="53">
        <f t="shared" si="70"/>
        <v>0</v>
      </c>
    </row>
    <row r="389" spans="1:10" x14ac:dyDescent="0.2">
      <c r="A389" s="10"/>
      <c r="B389" s="13"/>
      <c r="C389" s="56" t="s">
        <v>388</v>
      </c>
      <c r="D389" s="14"/>
      <c r="E389" s="12">
        <f>SUM(E390:E404)</f>
        <v>0</v>
      </c>
      <c r="F389" s="12">
        <f>SUM(F390:F404)</f>
        <v>0</v>
      </c>
      <c r="G389" s="53">
        <f t="shared" si="69"/>
        <v>0</v>
      </c>
      <c r="H389" s="12">
        <f>SUM(H390:H404)</f>
        <v>0</v>
      </c>
      <c r="I389" s="12">
        <f>SUM(I390:I404)</f>
        <v>0</v>
      </c>
      <c r="J389" s="53">
        <f t="shared" si="70"/>
        <v>0</v>
      </c>
    </row>
    <row r="390" spans="1:10" s="9" customFormat="1" ht="33.75" x14ac:dyDescent="0.2">
      <c r="A390" s="10"/>
      <c r="B390" s="92"/>
      <c r="C390" s="92"/>
      <c r="D390" s="11" t="s">
        <v>524</v>
      </c>
      <c r="E390" s="8">
        <v>0</v>
      </c>
      <c r="F390" s="8">
        <v>0</v>
      </c>
      <c r="G390" s="53">
        <f t="shared" si="69"/>
        <v>0</v>
      </c>
      <c r="H390" s="8">
        <v>0</v>
      </c>
      <c r="I390" s="8">
        <v>0</v>
      </c>
      <c r="J390" s="53">
        <f t="shared" si="70"/>
        <v>0</v>
      </c>
    </row>
    <row r="391" spans="1:10" s="9" customFormat="1" ht="33.75" x14ac:dyDescent="0.2">
      <c r="A391" s="10"/>
      <c r="B391" s="92"/>
      <c r="C391" s="92"/>
      <c r="D391" s="11" t="s">
        <v>525</v>
      </c>
      <c r="E391" s="8">
        <v>0</v>
      </c>
      <c r="F391" s="8">
        <v>0</v>
      </c>
      <c r="G391" s="53">
        <f t="shared" si="69"/>
        <v>0</v>
      </c>
      <c r="H391" s="8">
        <v>0</v>
      </c>
      <c r="I391" s="8">
        <v>0</v>
      </c>
      <c r="J391" s="53">
        <f t="shared" si="70"/>
        <v>0</v>
      </c>
    </row>
    <row r="392" spans="1:10" s="9" customFormat="1" ht="45" x14ac:dyDescent="0.2">
      <c r="A392" s="10"/>
      <c r="B392" s="92"/>
      <c r="C392" s="92"/>
      <c r="D392" s="11" t="s">
        <v>526</v>
      </c>
      <c r="E392" s="8">
        <v>0</v>
      </c>
      <c r="F392" s="8">
        <v>0</v>
      </c>
      <c r="G392" s="53">
        <f t="shared" si="69"/>
        <v>0</v>
      </c>
      <c r="H392" s="8">
        <v>0</v>
      </c>
      <c r="I392" s="8">
        <v>0</v>
      </c>
      <c r="J392" s="53">
        <f t="shared" si="70"/>
        <v>0</v>
      </c>
    </row>
    <row r="393" spans="1:10" s="9" customFormat="1" ht="33.75" x14ac:dyDescent="0.2">
      <c r="A393" s="10"/>
      <c r="B393" s="92"/>
      <c r="C393" s="92"/>
      <c r="D393" s="11" t="s">
        <v>527</v>
      </c>
      <c r="E393" s="8">
        <v>0</v>
      </c>
      <c r="F393" s="8">
        <v>0</v>
      </c>
      <c r="G393" s="53">
        <f t="shared" si="69"/>
        <v>0</v>
      </c>
      <c r="H393" s="8">
        <v>0</v>
      </c>
      <c r="I393" s="8">
        <v>0</v>
      </c>
      <c r="J393" s="53">
        <f t="shared" si="70"/>
        <v>0</v>
      </c>
    </row>
    <row r="394" spans="1:10" s="9" customFormat="1" ht="45" x14ac:dyDescent="0.2">
      <c r="A394" s="10"/>
      <c r="B394" s="92"/>
      <c r="C394" s="92"/>
      <c r="D394" s="11" t="s">
        <v>528</v>
      </c>
      <c r="E394" s="8">
        <v>0</v>
      </c>
      <c r="F394" s="8">
        <v>0</v>
      </c>
      <c r="G394" s="53">
        <f t="shared" si="69"/>
        <v>0</v>
      </c>
      <c r="H394" s="8">
        <v>0</v>
      </c>
      <c r="I394" s="8">
        <v>0</v>
      </c>
      <c r="J394" s="53">
        <f t="shared" si="70"/>
        <v>0</v>
      </c>
    </row>
    <row r="395" spans="1:10" s="9" customFormat="1" ht="45" x14ac:dyDescent="0.2">
      <c r="A395" s="10"/>
      <c r="B395" s="92"/>
      <c r="C395" s="92"/>
      <c r="D395" s="11" t="s">
        <v>529</v>
      </c>
      <c r="E395" s="8">
        <v>0</v>
      </c>
      <c r="F395" s="8">
        <v>0</v>
      </c>
      <c r="G395" s="53">
        <f t="shared" si="69"/>
        <v>0</v>
      </c>
      <c r="H395" s="8">
        <v>0</v>
      </c>
      <c r="I395" s="8">
        <v>0</v>
      </c>
      <c r="J395" s="53">
        <f t="shared" si="70"/>
        <v>0</v>
      </c>
    </row>
    <row r="396" spans="1:10" s="9" customFormat="1" ht="45" x14ac:dyDescent="0.2">
      <c r="A396" s="10"/>
      <c r="B396" s="92"/>
      <c r="C396" s="92"/>
      <c r="D396" s="11" t="s">
        <v>408</v>
      </c>
      <c r="E396" s="8">
        <v>0</v>
      </c>
      <c r="F396" s="8">
        <v>0</v>
      </c>
      <c r="G396" s="53">
        <f t="shared" si="69"/>
        <v>0</v>
      </c>
      <c r="H396" s="8">
        <v>0</v>
      </c>
      <c r="I396" s="8">
        <v>0</v>
      </c>
      <c r="J396" s="53">
        <f t="shared" si="70"/>
        <v>0</v>
      </c>
    </row>
    <row r="397" spans="1:10" s="9" customFormat="1" ht="45" x14ac:dyDescent="0.2">
      <c r="A397" s="10"/>
      <c r="B397" s="92"/>
      <c r="C397" s="92"/>
      <c r="D397" s="11" t="s">
        <v>530</v>
      </c>
      <c r="E397" s="8">
        <v>0</v>
      </c>
      <c r="F397" s="8">
        <v>0</v>
      </c>
      <c r="G397" s="53">
        <f t="shared" si="69"/>
        <v>0</v>
      </c>
      <c r="H397" s="8">
        <v>0</v>
      </c>
      <c r="I397" s="8">
        <v>0</v>
      </c>
      <c r="J397" s="53">
        <f t="shared" si="70"/>
        <v>0</v>
      </c>
    </row>
    <row r="398" spans="1:10" s="9" customFormat="1" ht="45" x14ac:dyDescent="0.2">
      <c r="A398" s="10"/>
      <c r="B398" s="92"/>
      <c r="C398" s="92"/>
      <c r="D398" s="11" t="s">
        <v>531</v>
      </c>
      <c r="E398" s="8">
        <v>0</v>
      </c>
      <c r="F398" s="8">
        <v>0</v>
      </c>
      <c r="G398" s="53">
        <f t="shared" si="69"/>
        <v>0</v>
      </c>
      <c r="H398" s="8">
        <v>0</v>
      </c>
      <c r="I398" s="8">
        <v>0</v>
      </c>
      <c r="J398" s="53">
        <f t="shared" si="70"/>
        <v>0</v>
      </c>
    </row>
    <row r="399" spans="1:10" s="9" customFormat="1" ht="45" x14ac:dyDescent="0.2">
      <c r="A399" s="10"/>
      <c r="B399" s="92"/>
      <c r="C399" s="92"/>
      <c r="D399" s="11" t="s">
        <v>532</v>
      </c>
      <c r="E399" s="8">
        <v>0</v>
      </c>
      <c r="F399" s="8">
        <v>0</v>
      </c>
      <c r="G399" s="53">
        <f t="shared" si="69"/>
        <v>0</v>
      </c>
      <c r="H399" s="8">
        <v>0</v>
      </c>
      <c r="I399" s="8">
        <v>0</v>
      </c>
      <c r="J399" s="53">
        <f t="shared" si="70"/>
        <v>0</v>
      </c>
    </row>
    <row r="400" spans="1:10" s="9" customFormat="1" ht="45" x14ac:dyDescent="0.2">
      <c r="A400" s="10"/>
      <c r="B400" s="92"/>
      <c r="C400" s="92"/>
      <c r="D400" s="11" t="s">
        <v>533</v>
      </c>
      <c r="E400" s="8">
        <v>0</v>
      </c>
      <c r="F400" s="8">
        <v>0</v>
      </c>
      <c r="G400" s="53">
        <f t="shared" si="69"/>
        <v>0</v>
      </c>
      <c r="H400" s="8">
        <v>0</v>
      </c>
      <c r="I400" s="8">
        <v>0</v>
      </c>
      <c r="J400" s="53">
        <f t="shared" si="70"/>
        <v>0</v>
      </c>
    </row>
    <row r="401" spans="1:10" s="9" customFormat="1" ht="45" x14ac:dyDescent="0.2">
      <c r="A401" s="10"/>
      <c r="B401" s="92"/>
      <c r="C401" s="92"/>
      <c r="D401" s="11" t="s">
        <v>534</v>
      </c>
      <c r="E401" s="8">
        <v>0</v>
      </c>
      <c r="F401" s="8">
        <v>0</v>
      </c>
      <c r="G401" s="53">
        <f t="shared" si="69"/>
        <v>0</v>
      </c>
      <c r="H401" s="8">
        <v>0</v>
      </c>
      <c r="I401" s="8">
        <v>0</v>
      </c>
      <c r="J401" s="53">
        <f t="shared" si="70"/>
        <v>0</v>
      </c>
    </row>
    <row r="402" spans="1:10" s="9" customFormat="1" ht="45" x14ac:dyDescent="0.2">
      <c r="A402" s="10"/>
      <c r="B402" s="92"/>
      <c r="C402" s="92"/>
      <c r="D402" s="11" t="s">
        <v>535</v>
      </c>
      <c r="E402" s="8">
        <v>0</v>
      </c>
      <c r="F402" s="8">
        <v>0</v>
      </c>
      <c r="G402" s="53">
        <f t="shared" si="69"/>
        <v>0</v>
      </c>
      <c r="H402" s="8">
        <v>0</v>
      </c>
      <c r="I402" s="8">
        <v>0</v>
      </c>
      <c r="J402" s="53">
        <f t="shared" si="70"/>
        <v>0</v>
      </c>
    </row>
    <row r="403" spans="1:10" s="9" customFormat="1" ht="45" x14ac:dyDescent="0.2">
      <c r="A403" s="10"/>
      <c r="B403" s="92"/>
      <c r="C403" s="92"/>
      <c r="D403" s="11" t="s">
        <v>536</v>
      </c>
      <c r="E403" s="8">
        <v>0</v>
      </c>
      <c r="F403" s="8">
        <v>0</v>
      </c>
      <c r="G403" s="53">
        <f t="shared" si="69"/>
        <v>0</v>
      </c>
      <c r="H403" s="8">
        <v>0</v>
      </c>
      <c r="I403" s="8">
        <v>0</v>
      </c>
      <c r="J403" s="53">
        <f t="shared" si="70"/>
        <v>0</v>
      </c>
    </row>
    <row r="404" spans="1:10" s="9" customFormat="1" ht="45" x14ac:dyDescent="0.2">
      <c r="A404" s="10"/>
      <c r="B404" s="92"/>
      <c r="C404" s="92"/>
      <c r="D404" s="11" t="s">
        <v>537</v>
      </c>
      <c r="E404" s="8">
        <v>0</v>
      </c>
      <c r="F404" s="8">
        <v>0</v>
      </c>
      <c r="G404" s="53">
        <f t="shared" si="69"/>
        <v>0</v>
      </c>
      <c r="H404" s="8">
        <v>0</v>
      </c>
      <c r="I404" s="8">
        <v>0</v>
      </c>
      <c r="J404" s="53">
        <f t="shared" si="70"/>
        <v>0</v>
      </c>
    </row>
    <row r="405" spans="1:10" s="9" customFormat="1" x14ac:dyDescent="0.2">
      <c r="A405" s="10"/>
      <c r="B405" s="92"/>
      <c r="C405" s="56" t="s">
        <v>389</v>
      </c>
      <c r="D405" s="93"/>
      <c r="E405" s="12">
        <f>SUM(E406:E407)</f>
        <v>0</v>
      </c>
      <c r="F405" s="12">
        <f>SUM(F406:F407)</f>
        <v>0</v>
      </c>
      <c r="G405" s="53">
        <f t="shared" ref="G405:G461" si="82">E405+F405</f>
        <v>0</v>
      </c>
      <c r="H405" s="12">
        <f>SUM(H406:H407)</f>
        <v>0</v>
      </c>
      <c r="I405" s="12">
        <f>SUM(I406:I407)</f>
        <v>0</v>
      </c>
      <c r="J405" s="53">
        <f t="shared" ref="J405:J461" si="83">G405-H405</f>
        <v>0</v>
      </c>
    </row>
    <row r="406" spans="1:10" s="9" customFormat="1" ht="33.75" x14ac:dyDescent="0.2">
      <c r="A406" s="10"/>
      <c r="B406" s="92"/>
      <c r="C406" s="92"/>
      <c r="D406" s="11" t="s">
        <v>538</v>
      </c>
      <c r="E406" s="8">
        <v>0</v>
      </c>
      <c r="F406" s="8">
        <v>0</v>
      </c>
      <c r="G406" s="53">
        <f t="shared" si="82"/>
        <v>0</v>
      </c>
      <c r="H406" s="8">
        <v>0</v>
      </c>
      <c r="I406" s="8">
        <v>0</v>
      </c>
      <c r="J406" s="53">
        <f t="shared" si="83"/>
        <v>0</v>
      </c>
    </row>
    <row r="407" spans="1:10" s="9" customFormat="1" ht="33.75" x14ac:dyDescent="0.2">
      <c r="A407" s="10"/>
      <c r="B407" s="92"/>
      <c r="C407" s="92"/>
      <c r="D407" s="11" t="s">
        <v>539</v>
      </c>
      <c r="E407" s="8">
        <v>0</v>
      </c>
      <c r="F407" s="8">
        <v>0</v>
      </c>
      <c r="G407" s="53">
        <f t="shared" si="82"/>
        <v>0</v>
      </c>
      <c r="H407" s="8">
        <v>0</v>
      </c>
      <c r="I407" s="8">
        <v>0</v>
      </c>
      <c r="J407" s="53">
        <f t="shared" si="83"/>
        <v>0</v>
      </c>
    </row>
    <row r="408" spans="1:10" s="9" customFormat="1" x14ac:dyDescent="0.2">
      <c r="A408" s="10"/>
      <c r="B408" s="92"/>
      <c r="C408" s="56" t="s">
        <v>213</v>
      </c>
      <c r="D408" s="93"/>
      <c r="E408" s="12">
        <v>0</v>
      </c>
      <c r="F408" s="12">
        <v>0</v>
      </c>
      <c r="G408" s="53">
        <f t="shared" si="82"/>
        <v>0</v>
      </c>
      <c r="H408" s="12">
        <v>0</v>
      </c>
      <c r="I408" s="12">
        <v>0</v>
      </c>
      <c r="J408" s="53">
        <f t="shared" si="83"/>
        <v>0</v>
      </c>
    </row>
    <row r="409" spans="1:10" s="9" customFormat="1" x14ac:dyDescent="0.2">
      <c r="A409" s="10"/>
      <c r="B409" s="92"/>
      <c r="C409" s="56" t="s">
        <v>214</v>
      </c>
      <c r="D409" s="93"/>
      <c r="E409" s="12">
        <f>+E410+E417+E429+E519</f>
        <v>0</v>
      </c>
      <c r="F409" s="12">
        <f>+F410+F417+F429+F519</f>
        <v>816331.10000000009</v>
      </c>
      <c r="G409" s="53">
        <f t="shared" si="82"/>
        <v>816331.10000000009</v>
      </c>
      <c r="H409" s="12">
        <f>+H410+H417+H429+H519</f>
        <v>815031.73</v>
      </c>
      <c r="I409" s="12">
        <f>+I410+I417+I429+I519</f>
        <v>815031.73</v>
      </c>
      <c r="J409" s="53">
        <f t="shared" si="83"/>
        <v>1299.3700000001118</v>
      </c>
    </row>
    <row r="410" spans="1:10" s="9" customFormat="1" x14ac:dyDescent="0.2">
      <c r="A410" s="10"/>
      <c r="B410" s="92"/>
      <c r="C410" s="56" t="s">
        <v>215</v>
      </c>
      <c r="D410" s="93"/>
      <c r="E410" s="12">
        <f>SUM(E411:E416)</f>
        <v>0</v>
      </c>
      <c r="F410" s="12">
        <f>SUM(F411:F416)</f>
        <v>0</v>
      </c>
      <c r="G410" s="53">
        <f t="shared" si="82"/>
        <v>0</v>
      </c>
      <c r="H410" s="12">
        <f>SUM(H411:H416)</f>
        <v>0</v>
      </c>
      <c r="I410" s="12">
        <f>SUM(I411:I416)</f>
        <v>0</v>
      </c>
      <c r="J410" s="53">
        <f t="shared" si="83"/>
        <v>0</v>
      </c>
    </row>
    <row r="411" spans="1:10" s="9" customFormat="1" ht="33.75" x14ac:dyDescent="0.2">
      <c r="A411" s="10"/>
      <c r="B411" s="92"/>
      <c r="C411" s="92"/>
      <c r="D411" s="11" t="s">
        <v>411</v>
      </c>
      <c r="E411" s="8">
        <v>0</v>
      </c>
      <c r="F411" s="8">
        <v>0</v>
      </c>
      <c r="G411" s="53">
        <f t="shared" si="82"/>
        <v>0</v>
      </c>
      <c r="H411" s="8">
        <v>0</v>
      </c>
      <c r="I411" s="8">
        <v>0</v>
      </c>
      <c r="J411" s="53">
        <f t="shared" si="83"/>
        <v>0</v>
      </c>
    </row>
    <row r="412" spans="1:10" s="9" customFormat="1" ht="45" x14ac:dyDescent="0.2">
      <c r="A412" s="10"/>
      <c r="B412" s="92"/>
      <c r="C412" s="92"/>
      <c r="D412" s="11" t="s">
        <v>540</v>
      </c>
      <c r="E412" s="8">
        <v>0</v>
      </c>
      <c r="F412" s="8">
        <v>0</v>
      </c>
      <c r="G412" s="53">
        <f t="shared" si="82"/>
        <v>0</v>
      </c>
      <c r="H412" s="8">
        <v>0</v>
      </c>
      <c r="I412" s="8">
        <v>0</v>
      </c>
      <c r="J412" s="53">
        <f t="shared" si="83"/>
        <v>0</v>
      </c>
    </row>
    <row r="413" spans="1:10" s="9" customFormat="1" ht="45" x14ac:dyDescent="0.2">
      <c r="A413" s="10"/>
      <c r="B413" s="92"/>
      <c r="C413" s="92"/>
      <c r="D413" s="11" t="s">
        <v>541</v>
      </c>
      <c r="E413" s="8">
        <v>0</v>
      </c>
      <c r="F413" s="8">
        <v>0</v>
      </c>
      <c r="G413" s="53">
        <f t="shared" si="82"/>
        <v>0</v>
      </c>
      <c r="H413" s="8">
        <v>0</v>
      </c>
      <c r="I413" s="8">
        <v>0</v>
      </c>
      <c r="J413" s="53">
        <f t="shared" si="83"/>
        <v>0</v>
      </c>
    </row>
    <row r="414" spans="1:10" s="9" customFormat="1" ht="33.75" x14ac:dyDescent="0.2">
      <c r="A414" s="10"/>
      <c r="B414" s="92"/>
      <c r="C414" s="92"/>
      <c r="D414" s="11" t="s">
        <v>542</v>
      </c>
      <c r="E414" s="8">
        <v>0</v>
      </c>
      <c r="F414" s="8">
        <v>0</v>
      </c>
      <c r="G414" s="53">
        <f t="shared" si="82"/>
        <v>0</v>
      </c>
      <c r="H414" s="8">
        <v>0</v>
      </c>
      <c r="I414" s="8">
        <v>0</v>
      </c>
      <c r="J414" s="53">
        <f t="shared" si="83"/>
        <v>0</v>
      </c>
    </row>
    <row r="415" spans="1:10" s="9" customFormat="1" ht="33.75" x14ac:dyDescent="0.2">
      <c r="A415" s="10"/>
      <c r="B415" s="92"/>
      <c r="C415" s="92"/>
      <c r="D415" s="11" t="s">
        <v>543</v>
      </c>
      <c r="E415" s="8">
        <v>0</v>
      </c>
      <c r="F415" s="8">
        <v>0</v>
      </c>
      <c r="G415" s="53">
        <f t="shared" si="82"/>
        <v>0</v>
      </c>
      <c r="H415" s="8">
        <v>0</v>
      </c>
      <c r="I415" s="8">
        <v>0</v>
      </c>
      <c r="J415" s="53">
        <f t="shared" si="83"/>
        <v>0</v>
      </c>
    </row>
    <row r="416" spans="1:10" s="9" customFormat="1" ht="33.75" x14ac:dyDescent="0.2">
      <c r="A416" s="10"/>
      <c r="B416" s="92"/>
      <c r="C416" s="92"/>
      <c r="D416" s="11" t="s">
        <v>544</v>
      </c>
      <c r="E416" s="8">
        <v>0</v>
      </c>
      <c r="F416" s="8">
        <v>0</v>
      </c>
      <c r="G416" s="53">
        <f t="shared" si="82"/>
        <v>0</v>
      </c>
      <c r="H416" s="8">
        <v>0</v>
      </c>
      <c r="I416" s="8">
        <v>0</v>
      </c>
      <c r="J416" s="53">
        <f t="shared" si="83"/>
        <v>0</v>
      </c>
    </row>
    <row r="417" spans="1:10" s="9" customFormat="1" x14ac:dyDescent="0.2">
      <c r="A417" s="10"/>
      <c r="B417" s="92"/>
      <c r="C417" s="56" t="s">
        <v>216</v>
      </c>
      <c r="D417" s="93"/>
      <c r="E417" s="12">
        <f>SUM(E418:E428)</f>
        <v>0</v>
      </c>
      <c r="F417" s="12">
        <f>SUM(F418:F428)</f>
        <v>0</v>
      </c>
      <c r="G417" s="53">
        <f t="shared" si="82"/>
        <v>0</v>
      </c>
      <c r="H417" s="12">
        <f>SUM(H418:H428)</f>
        <v>0</v>
      </c>
      <c r="I417" s="12">
        <f>SUM(I418:I428)</f>
        <v>0</v>
      </c>
      <c r="J417" s="53">
        <f t="shared" si="83"/>
        <v>0</v>
      </c>
    </row>
    <row r="418" spans="1:10" s="9" customFormat="1" ht="33.75" x14ac:dyDescent="0.2">
      <c r="A418" s="10"/>
      <c r="B418" s="92"/>
      <c r="C418" s="92"/>
      <c r="D418" s="44" t="s">
        <v>545</v>
      </c>
      <c r="E418" s="8">
        <v>0</v>
      </c>
      <c r="F418" s="8">
        <v>0</v>
      </c>
      <c r="G418" s="53">
        <f t="shared" si="82"/>
        <v>0</v>
      </c>
      <c r="H418" s="8">
        <v>0</v>
      </c>
      <c r="I418" s="8">
        <v>0</v>
      </c>
      <c r="J418" s="53">
        <f t="shared" si="83"/>
        <v>0</v>
      </c>
    </row>
    <row r="419" spans="1:10" s="9" customFormat="1" ht="33.75" x14ac:dyDescent="0.2">
      <c r="A419" s="10"/>
      <c r="B419" s="92"/>
      <c r="C419" s="92"/>
      <c r="D419" s="44" t="s">
        <v>546</v>
      </c>
      <c r="E419" s="8">
        <v>0</v>
      </c>
      <c r="F419" s="8">
        <v>0</v>
      </c>
      <c r="G419" s="53">
        <f t="shared" si="82"/>
        <v>0</v>
      </c>
      <c r="H419" s="8">
        <v>0</v>
      </c>
      <c r="I419" s="8">
        <v>0</v>
      </c>
      <c r="J419" s="53">
        <f t="shared" si="83"/>
        <v>0</v>
      </c>
    </row>
    <row r="420" spans="1:10" s="9" customFormat="1" ht="33.75" x14ac:dyDescent="0.2">
      <c r="A420" s="10"/>
      <c r="B420" s="92"/>
      <c r="C420" s="92"/>
      <c r="D420" s="11" t="s">
        <v>547</v>
      </c>
      <c r="E420" s="8">
        <v>0</v>
      </c>
      <c r="F420" s="8">
        <v>0</v>
      </c>
      <c r="G420" s="53">
        <f t="shared" si="82"/>
        <v>0</v>
      </c>
      <c r="H420" s="8">
        <v>0</v>
      </c>
      <c r="I420" s="8">
        <v>0</v>
      </c>
      <c r="J420" s="53">
        <f t="shared" si="83"/>
        <v>0</v>
      </c>
    </row>
    <row r="421" spans="1:10" s="9" customFormat="1" ht="45" x14ac:dyDescent="0.2">
      <c r="A421" s="10"/>
      <c r="B421" s="92"/>
      <c r="C421" s="92"/>
      <c r="D421" s="11" t="s">
        <v>548</v>
      </c>
      <c r="E421" s="8">
        <v>0</v>
      </c>
      <c r="F421" s="8">
        <v>0</v>
      </c>
      <c r="G421" s="53">
        <f t="shared" si="82"/>
        <v>0</v>
      </c>
      <c r="H421" s="8">
        <v>0</v>
      </c>
      <c r="I421" s="8">
        <v>0</v>
      </c>
      <c r="J421" s="53">
        <f t="shared" si="83"/>
        <v>0</v>
      </c>
    </row>
    <row r="422" spans="1:10" s="9" customFormat="1" ht="33.75" x14ac:dyDescent="0.2">
      <c r="A422" s="10"/>
      <c r="B422" s="92"/>
      <c r="C422" s="92"/>
      <c r="D422" s="11" t="s">
        <v>549</v>
      </c>
      <c r="E422" s="8">
        <v>0</v>
      </c>
      <c r="F422" s="8">
        <v>0</v>
      </c>
      <c r="G422" s="53">
        <f t="shared" si="82"/>
        <v>0</v>
      </c>
      <c r="H422" s="8">
        <v>0</v>
      </c>
      <c r="I422" s="8">
        <v>0</v>
      </c>
      <c r="J422" s="53">
        <f t="shared" si="83"/>
        <v>0</v>
      </c>
    </row>
    <row r="423" spans="1:10" s="9" customFormat="1" ht="45" x14ac:dyDescent="0.2">
      <c r="A423" s="10"/>
      <c r="B423" s="92"/>
      <c r="C423" s="92"/>
      <c r="D423" s="11" t="s">
        <v>550</v>
      </c>
      <c r="E423" s="8">
        <v>0</v>
      </c>
      <c r="F423" s="8">
        <v>0</v>
      </c>
      <c r="G423" s="53">
        <f t="shared" si="82"/>
        <v>0</v>
      </c>
      <c r="H423" s="8">
        <v>0</v>
      </c>
      <c r="I423" s="8">
        <v>0</v>
      </c>
      <c r="J423" s="53">
        <f t="shared" si="83"/>
        <v>0</v>
      </c>
    </row>
    <row r="424" spans="1:10" s="9" customFormat="1" ht="33.75" x14ac:dyDescent="0.2">
      <c r="A424" s="10"/>
      <c r="B424" s="92"/>
      <c r="C424" s="92"/>
      <c r="D424" s="11" t="s">
        <v>551</v>
      </c>
      <c r="E424" s="8">
        <v>0</v>
      </c>
      <c r="F424" s="8">
        <v>0</v>
      </c>
      <c r="G424" s="53">
        <f t="shared" si="82"/>
        <v>0</v>
      </c>
      <c r="H424" s="8">
        <v>0</v>
      </c>
      <c r="I424" s="8">
        <v>0</v>
      </c>
      <c r="J424" s="53">
        <f t="shared" si="83"/>
        <v>0</v>
      </c>
    </row>
    <row r="425" spans="1:10" s="9" customFormat="1" ht="45" x14ac:dyDescent="0.2">
      <c r="A425" s="10"/>
      <c r="B425" s="92"/>
      <c r="C425" s="92"/>
      <c r="D425" s="11" t="s">
        <v>552</v>
      </c>
      <c r="E425" s="8">
        <v>0</v>
      </c>
      <c r="F425" s="8">
        <v>0</v>
      </c>
      <c r="G425" s="53">
        <f t="shared" si="82"/>
        <v>0</v>
      </c>
      <c r="H425" s="8">
        <v>0</v>
      </c>
      <c r="I425" s="8">
        <v>0</v>
      </c>
      <c r="J425" s="53">
        <f t="shared" si="83"/>
        <v>0</v>
      </c>
    </row>
    <row r="426" spans="1:10" s="9" customFormat="1" ht="45" x14ac:dyDescent="0.2">
      <c r="A426" s="10"/>
      <c r="B426" s="92"/>
      <c r="C426" s="92"/>
      <c r="D426" s="11" t="s">
        <v>553</v>
      </c>
      <c r="E426" s="8">
        <v>0</v>
      </c>
      <c r="F426" s="8">
        <v>0</v>
      </c>
      <c r="G426" s="53">
        <f t="shared" si="82"/>
        <v>0</v>
      </c>
      <c r="H426" s="8">
        <v>0</v>
      </c>
      <c r="I426" s="8">
        <v>0</v>
      </c>
      <c r="J426" s="53">
        <f t="shared" si="83"/>
        <v>0</v>
      </c>
    </row>
    <row r="427" spans="1:10" s="9" customFormat="1" ht="33.75" x14ac:dyDescent="0.2">
      <c r="A427" s="10"/>
      <c r="B427" s="92"/>
      <c r="C427" s="92"/>
      <c r="D427" s="11" t="s">
        <v>554</v>
      </c>
      <c r="E427" s="8">
        <v>0</v>
      </c>
      <c r="F427" s="8">
        <v>0</v>
      </c>
      <c r="G427" s="53">
        <f t="shared" si="82"/>
        <v>0</v>
      </c>
      <c r="H427" s="8">
        <v>0</v>
      </c>
      <c r="I427" s="8">
        <v>0</v>
      </c>
      <c r="J427" s="53">
        <f t="shared" si="83"/>
        <v>0</v>
      </c>
    </row>
    <row r="428" spans="1:10" s="9" customFormat="1" x14ac:dyDescent="0.2">
      <c r="A428" s="10"/>
      <c r="B428" s="92"/>
      <c r="C428" s="92"/>
      <c r="D428" s="11" t="s">
        <v>555</v>
      </c>
      <c r="E428" s="8">
        <v>0</v>
      </c>
      <c r="F428" s="8">
        <v>0</v>
      </c>
      <c r="G428" s="53">
        <f t="shared" ref="G428" si="84">E428+F428</f>
        <v>0</v>
      </c>
      <c r="H428" s="8">
        <v>0</v>
      </c>
      <c r="I428" s="8">
        <v>0</v>
      </c>
      <c r="J428" s="53">
        <f t="shared" si="83"/>
        <v>0</v>
      </c>
    </row>
    <row r="429" spans="1:10" s="9" customFormat="1" x14ac:dyDescent="0.2">
      <c r="A429" s="10"/>
      <c r="B429" s="92"/>
      <c r="C429" s="56" t="s">
        <v>217</v>
      </c>
      <c r="D429" s="93"/>
      <c r="E429" s="12">
        <f>SUM(E430:E518)</f>
        <v>0</v>
      </c>
      <c r="F429" s="12">
        <f t="shared" ref="F429:J429" si="85">SUM(F430:F518)</f>
        <v>816331.10000000009</v>
      </c>
      <c r="G429" s="12">
        <f t="shared" si="85"/>
        <v>816331.10000000009</v>
      </c>
      <c r="H429" s="12">
        <f>SUM(H430:H518)</f>
        <v>815031.73</v>
      </c>
      <c r="I429" s="12">
        <f t="shared" si="85"/>
        <v>815031.73</v>
      </c>
      <c r="J429" s="12">
        <f t="shared" si="85"/>
        <v>1299.3699999999953</v>
      </c>
    </row>
    <row r="430" spans="1:10" s="9" customFormat="1" ht="33.75" x14ac:dyDescent="0.2">
      <c r="A430" s="10"/>
      <c r="B430" s="92"/>
      <c r="C430" s="92"/>
      <c r="D430" s="11" t="s">
        <v>556</v>
      </c>
      <c r="E430" s="8">
        <v>0</v>
      </c>
      <c r="F430" s="8">
        <v>0</v>
      </c>
      <c r="G430" s="53">
        <f t="shared" si="82"/>
        <v>0</v>
      </c>
      <c r="H430" s="8">
        <v>0</v>
      </c>
      <c r="I430" s="8">
        <v>0</v>
      </c>
      <c r="J430" s="53">
        <f t="shared" si="83"/>
        <v>0</v>
      </c>
    </row>
    <row r="431" spans="1:10" s="9" customFormat="1" ht="33.75" x14ac:dyDescent="0.2">
      <c r="A431" s="10"/>
      <c r="B431" s="92"/>
      <c r="C431" s="92"/>
      <c r="D431" s="11" t="s">
        <v>557</v>
      </c>
      <c r="E431" s="8">
        <v>0</v>
      </c>
      <c r="F431" s="8">
        <v>0</v>
      </c>
      <c r="G431" s="53">
        <f t="shared" si="82"/>
        <v>0</v>
      </c>
      <c r="H431" s="8">
        <v>0</v>
      </c>
      <c r="I431" s="8">
        <v>0</v>
      </c>
      <c r="J431" s="53">
        <f t="shared" si="83"/>
        <v>0</v>
      </c>
    </row>
    <row r="432" spans="1:10" s="9" customFormat="1" ht="33.75" x14ac:dyDescent="0.2">
      <c r="A432" s="10"/>
      <c r="B432" s="92"/>
      <c r="C432" s="92"/>
      <c r="D432" s="11" t="s">
        <v>432</v>
      </c>
      <c r="E432" s="8">
        <v>0</v>
      </c>
      <c r="F432" s="8">
        <v>0</v>
      </c>
      <c r="G432" s="53">
        <f t="shared" si="82"/>
        <v>0</v>
      </c>
      <c r="H432" s="8">
        <v>0</v>
      </c>
      <c r="I432" s="8">
        <v>0</v>
      </c>
      <c r="J432" s="53">
        <f t="shared" si="83"/>
        <v>0</v>
      </c>
    </row>
    <row r="433" spans="1:10" s="9" customFormat="1" ht="33.75" x14ac:dyDescent="0.2">
      <c r="A433" s="10"/>
      <c r="B433" s="92"/>
      <c r="C433" s="92"/>
      <c r="D433" s="11" t="s">
        <v>433</v>
      </c>
      <c r="E433" s="8">
        <v>0</v>
      </c>
      <c r="F433" s="8">
        <v>0</v>
      </c>
      <c r="G433" s="53">
        <f t="shared" si="82"/>
        <v>0</v>
      </c>
      <c r="H433" s="8">
        <v>0</v>
      </c>
      <c r="I433" s="8">
        <v>0</v>
      </c>
      <c r="J433" s="53">
        <f t="shared" si="83"/>
        <v>0</v>
      </c>
    </row>
    <row r="434" spans="1:10" s="9" customFormat="1" ht="45" x14ac:dyDescent="0.2">
      <c r="A434" s="10"/>
      <c r="B434" s="92"/>
      <c r="C434" s="92"/>
      <c r="D434" s="11" t="s">
        <v>434</v>
      </c>
      <c r="E434" s="8">
        <v>0</v>
      </c>
      <c r="F434" s="8">
        <v>0</v>
      </c>
      <c r="G434" s="53">
        <f t="shared" si="82"/>
        <v>0</v>
      </c>
      <c r="H434" s="8">
        <v>0</v>
      </c>
      <c r="I434" s="8">
        <v>0</v>
      </c>
      <c r="J434" s="53">
        <f t="shared" si="83"/>
        <v>0</v>
      </c>
    </row>
    <row r="435" spans="1:10" s="9" customFormat="1" ht="33.75" x14ac:dyDescent="0.2">
      <c r="A435" s="10"/>
      <c r="B435" s="92"/>
      <c r="C435" s="92"/>
      <c r="D435" s="11" t="s">
        <v>558</v>
      </c>
      <c r="E435" s="8">
        <v>0</v>
      </c>
      <c r="F435" s="8">
        <v>0</v>
      </c>
      <c r="G435" s="53">
        <f t="shared" si="82"/>
        <v>0</v>
      </c>
      <c r="H435" s="8">
        <v>0</v>
      </c>
      <c r="I435" s="8">
        <v>0</v>
      </c>
      <c r="J435" s="53">
        <f t="shared" si="83"/>
        <v>0</v>
      </c>
    </row>
    <row r="436" spans="1:10" s="9" customFormat="1" ht="22.5" x14ac:dyDescent="0.2">
      <c r="A436" s="10"/>
      <c r="B436" s="92"/>
      <c r="C436" s="92"/>
      <c r="D436" s="11" t="s">
        <v>559</v>
      </c>
      <c r="E436" s="8">
        <v>0</v>
      </c>
      <c r="F436" s="8">
        <v>0</v>
      </c>
      <c r="G436" s="53">
        <f t="shared" si="82"/>
        <v>0</v>
      </c>
      <c r="H436" s="8">
        <v>0</v>
      </c>
      <c r="I436" s="8">
        <v>0</v>
      </c>
      <c r="J436" s="53">
        <f t="shared" si="83"/>
        <v>0</v>
      </c>
    </row>
    <row r="437" spans="1:10" s="9" customFormat="1" ht="33.75" x14ac:dyDescent="0.2">
      <c r="A437" s="10"/>
      <c r="B437" s="92"/>
      <c r="C437" s="92"/>
      <c r="D437" s="11" t="s">
        <v>444</v>
      </c>
      <c r="E437" s="8">
        <v>0</v>
      </c>
      <c r="F437" s="8">
        <v>0</v>
      </c>
      <c r="G437" s="53">
        <f t="shared" si="82"/>
        <v>0</v>
      </c>
      <c r="H437" s="8">
        <v>0</v>
      </c>
      <c r="I437" s="8">
        <v>0</v>
      </c>
      <c r="J437" s="53">
        <f t="shared" si="83"/>
        <v>0</v>
      </c>
    </row>
    <row r="438" spans="1:10" s="9" customFormat="1" ht="33.75" x14ac:dyDescent="0.2">
      <c r="A438" s="10"/>
      <c r="B438" s="92"/>
      <c r="C438" s="92"/>
      <c r="D438" s="11" t="s">
        <v>439</v>
      </c>
      <c r="E438" s="8">
        <v>0</v>
      </c>
      <c r="F438" s="8">
        <v>0</v>
      </c>
      <c r="G438" s="53">
        <f t="shared" si="82"/>
        <v>0</v>
      </c>
      <c r="H438" s="8">
        <v>0</v>
      </c>
      <c r="I438" s="8">
        <v>0</v>
      </c>
      <c r="J438" s="53">
        <f t="shared" si="83"/>
        <v>0</v>
      </c>
    </row>
    <row r="439" spans="1:10" s="9" customFormat="1" ht="45" x14ac:dyDescent="0.2">
      <c r="A439" s="10"/>
      <c r="B439" s="92"/>
      <c r="C439" s="92"/>
      <c r="D439" s="11" t="s">
        <v>445</v>
      </c>
      <c r="E439" s="8">
        <v>0</v>
      </c>
      <c r="F439" s="8">
        <v>0</v>
      </c>
      <c r="G439" s="53">
        <f t="shared" si="82"/>
        <v>0</v>
      </c>
      <c r="H439" s="8">
        <v>0</v>
      </c>
      <c r="I439" s="8">
        <v>0</v>
      </c>
      <c r="J439" s="53">
        <f t="shared" si="83"/>
        <v>0</v>
      </c>
    </row>
    <row r="440" spans="1:10" s="9" customFormat="1" ht="33.75" x14ac:dyDescent="0.2">
      <c r="A440" s="10"/>
      <c r="B440" s="92"/>
      <c r="C440" s="92"/>
      <c r="D440" s="11" t="s">
        <v>560</v>
      </c>
      <c r="E440" s="8">
        <v>0</v>
      </c>
      <c r="F440" s="8">
        <v>0</v>
      </c>
      <c r="G440" s="53">
        <f t="shared" si="82"/>
        <v>0</v>
      </c>
      <c r="H440" s="8">
        <v>0</v>
      </c>
      <c r="I440" s="8">
        <v>0</v>
      </c>
      <c r="J440" s="53">
        <f t="shared" si="83"/>
        <v>0</v>
      </c>
    </row>
    <row r="441" spans="1:10" s="9" customFormat="1" ht="33.75" x14ac:dyDescent="0.2">
      <c r="A441" s="10"/>
      <c r="B441" s="92"/>
      <c r="C441" s="92"/>
      <c r="D441" s="11" t="s">
        <v>561</v>
      </c>
      <c r="E441" s="8">
        <v>0</v>
      </c>
      <c r="F441" s="8">
        <v>0</v>
      </c>
      <c r="G441" s="53">
        <f t="shared" si="82"/>
        <v>0</v>
      </c>
      <c r="H441" s="8">
        <v>0</v>
      </c>
      <c r="I441" s="8">
        <v>0</v>
      </c>
      <c r="J441" s="53">
        <f t="shared" si="83"/>
        <v>0</v>
      </c>
    </row>
    <row r="442" spans="1:10" s="9" customFormat="1" ht="33.75" x14ac:dyDescent="0.2">
      <c r="A442" s="10"/>
      <c r="B442" s="92"/>
      <c r="C442" s="92"/>
      <c r="D442" s="11" t="s">
        <v>562</v>
      </c>
      <c r="E442" s="8">
        <v>0</v>
      </c>
      <c r="F442" s="8">
        <v>0</v>
      </c>
      <c r="G442" s="53">
        <f t="shared" si="82"/>
        <v>0</v>
      </c>
      <c r="H442" s="8">
        <v>0</v>
      </c>
      <c r="I442" s="8">
        <v>0</v>
      </c>
      <c r="J442" s="53">
        <f t="shared" si="83"/>
        <v>0</v>
      </c>
    </row>
    <row r="443" spans="1:10" s="9" customFormat="1" ht="33.75" x14ac:dyDescent="0.2">
      <c r="A443" s="10"/>
      <c r="B443" s="92"/>
      <c r="C443" s="92"/>
      <c r="D443" s="11" t="s">
        <v>563</v>
      </c>
      <c r="E443" s="8">
        <v>0</v>
      </c>
      <c r="F443" s="8">
        <v>0</v>
      </c>
      <c r="G443" s="53">
        <f t="shared" si="82"/>
        <v>0</v>
      </c>
      <c r="H443" s="8">
        <v>0</v>
      </c>
      <c r="I443" s="8">
        <v>0</v>
      </c>
      <c r="J443" s="53">
        <f t="shared" si="83"/>
        <v>0</v>
      </c>
    </row>
    <row r="444" spans="1:10" s="9" customFormat="1" ht="45" x14ac:dyDescent="0.2">
      <c r="A444" s="10"/>
      <c r="B444" s="92"/>
      <c r="C444" s="92"/>
      <c r="D444" s="11" t="s">
        <v>564</v>
      </c>
      <c r="E444" s="8">
        <v>0</v>
      </c>
      <c r="F444" s="8">
        <v>0</v>
      </c>
      <c r="G444" s="53">
        <f t="shared" si="82"/>
        <v>0</v>
      </c>
      <c r="H444" s="8">
        <v>0</v>
      </c>
      <c r="I444" s="8">
        <v>0</v>
      </c>
      <c r="J444" s="53">
        <f t="shared" si="83"/>
        <v>0</v>
      </c>
    </row>
    <row r="445" spans="1:10" s="9" customFormat="1" ht="45" x14ac:dyDescent="0.2">
      <c r="A445" s="10"/>
      <c r="B445" s="92"/>
      <c r="C445" s="92"/>
      <c r="D445" s="11" t="s">
        <v>565</v>
      </c>
      <c r="E445" s="8">
        <v>0</v>
      </c>
      <c r="F445" s="8">
        <v>0</v>
      </c>
      <c r="G445" s="53">
        <f t="shared" si="82"/>
        <v>0</v>
      </c>
      <c r="H445" s="8">
        <v>0</v>
      </c>
      <c r="I445" s="8">
        <v>0</v>
      </c>
      <c r="J445" s="53">
        <f t="shared" si="83"/>
        <v>0</v>
      </c>
    </row>
    <row r="446" spans="1:10" s="9" customFormat="1" ht="33.75" x14ac:dyDescent="0.2">
      <c r="A446" s="10"/>
      <c r="B446" s="92"/>
      <c r="C446" s="92"/>
      <c r="D446" s="11" t="s">
        <v>566</v>
      </c>
      <c r="E446" s="8">
        <v>0</v>
      </c>
      <c r="F446" s="8">
        <v>0</v>
      </c>
      <c r="G446" s="53">
        <f t="shared" si="82"/>
        <v>0</v>
      </c>
      <c r="H446" s="8">
        <v>0</v>
      </c>
      <c r="I446" s="8">
        <v>0</v>
      </c>
      <c r="J446" s="53">
        <f t="shared" si="83"/>
        <v>0</v>
      </c>
    </row>
    <row r="447" spans="1:10" s="9" customFormat="1" ht="33.75" x14ac:dyDescent="0.2">
      <c r="A447" s="10"/>
      <c r="B447" s="92"/>
      <c r="C447" s="92"/>
      <c r="D447" s="11" t="s">
        <v>567</v>
      </c>
      <c r="E447" s="8">
        <v>0</v>
      </c>
      <c r="F447" s="8">
        <v>0</v>
      </c>
      <c r="G447" s="53">
        <f t="shared" si="82"/>
        <v>0</v>
      </c>
      <c r="H447" s="8">
        <v>0</v>
      </c>
      <c r="I447" s="8">
        <v>0</v>
      </c>
      <c r="J447" s="53">
        <f t="shared" si="83"/>
        <v>0</v>
      </c>
    </row>
    <row r="448" spans="1:10" s="9" customFormat="1" ht="45" x14ac:dyDescent="0.2">
      <c r="A448" s="10"/>
      <c r="B448" s="92"/>
      <c r="C448" s="92"/>
      <c r="D448" s="11" t="s">
        <v>568</v>
      </c>
      <c r="E448" s="8">
        <v>0</v>
      </c>
      <c r="F448" s="8">
        <v>0</v>
      </c>
      <c r="G448" s="53">
        <f t="shared" si="82"/>
        <v>0</v>
      </c>
      <c r="H448" s="8">
        <v>0</v>
      </c>
      <c r="I448" s="8">
        <v>0</v>
      </c>
      <c r="J448" s="53">
        <f t="shared" si="83"/>
        <v>0</v>
      </c>
    </row>
    <row r="449" spans="1:10" s="9" customFormat="1" ht="45" x14ac:dyDescent="0.2">
      <c r="A449" s="10"/>
      <c r="B449" s="92"/>
      <c r="C449" s="92"/>
      <c r="D449" s="11" t="s">
        <v>569</v>
      </c>
      <c r="E449" s="8">
        <v>0</v>
      </c>
      <c r="F449" s="8">
        <v>0</v>
      </c>
      <c r="G449" s="53">
        <f t="shared" si="82"/>
        <v>0</v>
      </c>
      <c r="H449" s="8">
        <v>0</v>
      </c>
      <c r="I449" s="8">
        <v>0</v>
      </c>
      <c r="J449" s="53">
        <f t="shared" si="83"/>
        <v>0</v>
      </c>
    </row>
    <row r="450" spans="1:10" s="9" customFormat="1" ht="33.75" x14ac:dyDescent="0.2">
      <c r="A450" s="10"/>
      <c r="B450" s="92"/>
      <c r="C450" s="92"/>
      <c r="D450" s="11" t="s">
        <v>570</v>
      </c>
      <c r="E450" s="8">
        <v>0</v>
      </c>
      <c r="F450" s="8">
        <v>0</v>
      </c>
      <c r="G450" s="53">
        <f t="shared" si="82"/>
        <v>0</v>
      </c>
      <c r="H450" s="8">
        <v>0</v>
      </c>
      <c r="I450" s="8">
        <v>0</v>
      </c>
      <c r="J450" s="53">
        <f t="shared" si="83"/>
        <v>0</v>
      </c>
    </row>
    <row r="451" spans="1:10" s="9" customFormat="1" ht="33.75" x14ac:dyDescent="0.2">
      <c r="A451" s="10"/>
      <c r="B451" s="92"/>
      <c r="C451" s="92"/>
      <c r="D451" s="11" t="s">
        <v>571</v>
      </c>
      <c r="E451" s="8">
        <v>0</v>
      </c>
      <c r="F451" s="8">
        <v>0</v>
      </c>
      <c r="G451" s="53">
        <f t="shared" si="82"/>
        <v>0</v>
      </c>
      <c r="H451" s="8">
        <v>0</v>
      </c>
      <c r="I451" s="8">
        <v>0</v>
      </c>
      <c r="J451" s="53">
        <f t="shared" si="83"/>
        <v>0</v>
      </c>
    </row>
    <row r="452" spans="1:10" s="9" customFormat="1" ht="45" x14ac:dyDescent="0.2">
      <c r="A452" s="10"/>
      <c r="B452" s="92"/>
      <c r="C452" s="92"/>
      <c r="D452" s="11" t="s">
        <v>572</v>
      </c>
      <c r="E452" s="8">
        <v>0</v>
      </c>
      <c r="F452" s="8">
        <v>0</v>
      </c>
      <c r="G452" s="53">
        <f t="shared" si="82"/>
        <v>0</v>
      </c>
      <c r="H452" s="8">
        <v>0</v>
      </c>
      <c r="I452" s="8">
        <v>0</v>
      </c>
      <c r="J452" s="53">
        <f t="shared" si="83"/>
        <v>0</v>
      </c>
    </row>
    <row r="453" spans="1:10" s="9" customFormat="1" ht="45" x14ac:dyDescent="0.2">
      <c r="A453" s="10"/>
      <c r="B453" s="92"/>
      <c r="C453" s="92"/>
      <c r="D453" s="11" t="s">
        <v>573</v>
      </c>
      <c r="E453" s="8">
        <v>0</v>
      </c>
      <c r="F453" s="8">
        <v>0</v>
      </c>
      <c r="G453" s="53">
        <f t="shared" si="82"/>
        <v>0</v>
      </c>
      <c r="H453" s="8">
        <v>0</v>
      </c>
      <c r="I453" s="8">
        <v>0</v>
      </c>
      <c r="J453" s="53">
        <f t="shared" si="83"/>
        <v>0</v>
      </c>
    </row>
    <row r="454" spans="1:10" s="9" customFormat="1" ht="45" x14ac:dyDescent="0.2">
      <c r="A454" s="10"/>
      <c r="B454" s="92"/>
      <c r="C454" s="92"/>
      <c r="D454" s="11" t="s">
        <v>574</v>
      </c>
      <c r="E454" s="8">
        <v>0</v>
      </c>
      <c r="F454" s="8">
        <v>0</v>
      </c>
      <c r="G454" s="53">
        <f t="shared" si="82"/>
        <v>0</v>
      </c>
      <c r="H454" s="8">
        <v>0</v>
      </c>
      <c r="I454" s="8">
        <v>0</v>
      </c>
      <c r="J454" s="53">
        <f t="shared" si="83"/>
        <v>0</v>
      </c>
    </row>
    <row r="455" spans="1:10" s="9" customFormat="1" ht="33.75" x14ac:dyDescent="0.2">
      <c r="A455" s="10"/>
      <c r="B455" s="92"/>
      <c r="C455" s="92"/>
      <c r="D455" s="11" t="s">
        <v>575</v>
      </c>
      <c r="E455" s="8">
        <v>0</v>
      </c>
      <c r="F455" s="8">
        <v>0</v>
      </c>
      <c r="G455" s="53">
        <f t="shared" si="82"/>
        <v>0</v>
      </c>
      <c r="H455" s="8">
        <v>0</v>
      </c>
      <c r="I455" s="8">
        <v>0</v>
      </c>
      <c r="J455" s="53">
        <f t="shared" si="83"/>
        <v>0</v>
      </c>
    </row>
    <row r="456" spans="1:10" s="9" customFormat="1" ht="33.75" x14ac:dyDescent="0.2">
      <c r="A456" s="10"/>
      <c r="B456" s="92"/>
      <c r="C456" s="92"/>
      <c r="D456" s="11" t="s">
        <v>576</v>
      </c>
      <c r="E456" s="8">
        <v>0</v>
      </c>
      <c r="F456" s="8">
        <v>0</v>
      </c>
      <c r="G456" s="53">
        <f t="shared" si="82"/>
        <v>0</v>
      </c>
      <c r="H456" s="8">
        <v>0</v>
      </c>
      <c r="I456" s="8">
        <v>0</v>
      </c>
      <c r="J456" s="53">
        <f t="shared" si="83"/>
        <v>0</v>
      </c>
    </row>
    <row r="457" spans="1:10" s="9" customFormat="1" ht="33.75" x14ac:dyDescent="0.2">
      <c r="A457" s="10"/>
      <c r="B457" s="92"/>
      <c r="C457" s="92"/>
      <c r="D457" s="11" t="s">
        <v>577</v>
      </c>
      <c r="E457" s="8">
        <v>0</v>
      </c>
      <c r="F457" s="8">
        <v>0</v>
      </c>
      <c r="G457" s="53">
        <f t="shared" si="82"/>
        <v>0</v>
      </c>
      <c r="H457" s="8">
        <v>0</v>
      </c>
      <c r="I457" s="8">
        <v>0</v>
      </c>
      <c r="J457" s="53">
        <f t="shared" si="83"/>
        <v>0</v>
      </c>
    </row>
    <row r="458" spans="1:10" s="9" customFormat="1" ht="33.75" x14ac:dyDescent="0.2">
      <c r="A458" s="10"/>
      <c r="B458" s="92"/>
      <c r="C458" s="92"/>
      <c r="D458" s="11" t="s">
        <v>578</v>
      </c>
      <c r="E458" s="8">
        <v>0</v>
      </c>
      <c r="F458" s="8">
        <v>0</v>
      </c>
      <c r="G458" s="53">
        <f t="shared" si="82"/>
        <v>0</v>
      </c>
      <c r="H458" s="8">
        <v>0</v>
      </c>
      <c r="I458" s="8">
        <v>0</v>
      </c>
      <c r="J458" s="53">
        <f t="shared" si="83"/>
        <v>0</v>
      </c>
    </row>
    <row r="459" spans="1:10" s="9" customFormat="1" ht="33.75" x14ac:dyDescent="0.2">
      <c r="A459" s="10"/>
      <c r="B459" s="92"/>
      <c r="C459" s="92"/>
      <c r="D459" s="11" t="s">
        <v>579</v>
      </c>
      <c r="E459" s="8">
        <v>0</v>
      </c>
      <c r="F459" s="8">
        <v>0</v>
      </c>
      <c r="G459" s="53">
        <f t="shared" si="82"/>
        <v>0</v>
      </c>
      <c r="H459" s="8">
        <v>0</v>
      </c>
      <c r="I459" s="8">
        <v>0</v>
      </c>
      <c r="J459" s="53">
        <f t="shared" si="83"/>
        <v>0</v>
      </c>
    </row>
    <row r="460" spans="1:10" s="9" customFormat="1" ht="33.75" x14ac:dyDescent="0.2">
      <c r="A460" s="10"/>
      <c r="B460" s="92"/>
      <c r="C460" s="92"/>
      <c r="D460" s="11" t="s">
        <v>580</v>
      </c>
      <c r="E460" s="8">
        <v>0</v>
      </c>
      <c r="F460" s="8">
        <v>0</v>
      </c>
      <c r="G460" s="53">
        <f t="shared" si="82"/>
        <v>0</v>
      </c>
      <c r="H460" s="8">
        <v>0</v>
      </c>
      <c r="I460" s="8">
        <v>0</v>
      </c>
      <c r="J460" s="53">
        <f t="shared" si="83"/>
        <v>0</v>
      </c>
    </row>
    <row r="461" spans="1:10" s="9" customFormat="1" ht="33.75" x14ac:dyDescent="0.2">
      <c r="A461" s="10"/>
      <c r="B461" s="92"/>
      <c r="C461" s="92"/>
      <c r="D461" s="11" t="s">
        <v>581</v>
      </c>
      <c r="E461" s="8">
        <v>0</v>
      </c>
      <c r="F461" s="8">
        <v>0</v>
      </c>
      <c r="G461" s="53">
        <f t="shared" si="82"/>
        <v>0</v>
      </c>
      <c r="H461" s="8">
        <v>0</v>
      </c>
      <c r="I461" s="8">
        <v>0</v>
      </c>
      <c r="J461" s="53">
        <f t="shared" si="83"/>
        <v>0</v>
      </c>
    </row>
    <row r="462" spans="1:10" s="9" customFormat="1" ht="33.75" x14ac:dyDescent="0.2">
      <c r="A462" s="10"/>
      <c r="B462" s="92"/>
      <c r="C462" s="92"/>
      <c r="D462" s="11" t="s">
        <v>582</v>
      </c>
      <c r="E462" s="8">
        <v>0</v>
      </c>
      <c r="F462" s="8">
        <v>0</v>
      </c>
      <c r="G462" s="53">
        <f t="shared" ref="G462:G559" si="86">E462+F462</f>
        <v>0</v>
      </c>
      <c r="H462" s="8">
        <v>0</v>
      </c>
      <c r="I462" s="8">
        <v>0</v>
      </c>
      <c r="J462" s="53">
        <f t="shared" ref="J462:J559" si="87">G462-H462</f>
        <v>0</v>
      </c>
    </row>
    <row r="463" spans="1:10" s="9" customFormat="1" ht="33.75" x14ac:dyDescent="0.2">
      <c r="A463" s="10"/>
      <c r="B463" s="92"/>
      <c r="C463" s="92"/>
      <c r="D463" s="11" t="s">
        <v>583</v>
      </c>
      <c r="E463" s="8">
        <v>0</v>
      </c>
      <c r="F463" s="8">
        <v>0</v>
      </c>
      <c r="G463" s="53">
        <f t="shared" si="86"/>
        <v>0</v>
      </c>
      <c r="H463" s="8">
        <v>0</v>
      </c>
      <c r="I463" s="8">
        <v>0</v>
      </c>
      <c r="J463" s="53">
        <f t="shared" si="87"/>
        <v>0</v>
      </c>
    </row>
    <row r="464" spans="1:10" s="9" customFormat="1" ht="22.5" x14ac:dyDescent="0.2">
      <c r="A464" s="10"/>
      <c r="B464" s="92"/>
      <c r="C464" s="92"/>
      <c r="D464" s="11" t="s">
        <v>584</v>
      </c>
      <c r="E464" s="8">
        <v>0</v>
      </c>
      <c r="F464" s="8">
        <v>0</v>
      </c>
      <c r="G464" s="53">
        <f t="shared" si="86"/>
        <v>0</v>
      </c>
      <c r="H464" s="8">
        <v>0</v>
      </c>
      <c r="I464" s="8">
        <v>0</v>
      </c>
      <c r="J464" s="53">
        <f t="shared" si="87"/>
        <v>0</v>
      </c>
    </row>
    <row r="465" spans="1:10" s="9" customFormat="1" ht="33.75" x14ac:dyDescent="0.2">
      <c r="A465" s="10"/>
      <c r="B465" s="92"/>
      <c r="C465" s="92"/>
      <c r="D465" s="11" t="s">
        <v>585</v>
      </c>
      <c r="E465" s="8">
        <v>0</v>
      </c>
      <c r="F465" s="8">
        <v>0</v>
      </c>
      <c r="G465" s="53">
        <f t="shared" si="86"/>
        <v>0</v>
      </c>
      <c r="H465" s="8">
        <v>0</v>
      </c>
      <c r="I465" s="8">
        <v>0</v>
      </c>
      <c r="J465" s="53">
        <f t="shared" si="87"/>
        <v>0</v>
      </c>
    </row>
    <row r="466" spans="1:10" s="9" customFormat="1" ht="33.75" x14ac:dyDescent="0.2">
      <c r="A466" s="10"/>
      <c r="B466" s="92"/>
      <c r="C466" s="92"/>
      <c r="D466" s="11" t="s">
        <v>586</v>
      </c>
      <c r="E466" s="8">
        <v>0</v>
      </c>
      <c r="F466" s="8">
        <v>0</v>
      </c>
      <c r="G466" s="53">
        <f t="shared" si="86"/>
        <v>0</v>
      </c>
      <c r="H466" s="8">
        <v>0</v>
      </c>
      <c r="I466" s="8">
        <v>0</v>
      </c>
      <c r="J466" s="53">
        <f t="shared" si="87"/>
        <v>0</v>
      </c>
    </row>
    <row r="467" spans="1:10" s="9" customFormat="1" ht="22.5" x14ac:dyDescent="0.2">
      <c r="A467" s="10"/>
      <c r="B467" s="92"/>
      <c r="C467" s="92"/>
      <c r="D467" s="11" t="s">
        <v>587</v>
      </c>
      <c r="E467" s="8">
        <v>0</v>
      </c>
      <c r="F467" s="8">
        <v>0</v>
      </c>
      <c r="G467" s="53">
        <f t="shared" si="86"/>
        <v>0</v>
      </c>
      <c r="H467" s="8">
        <v>0</v>
      </c>
      <c r="I467" s="8">
        <v>0</v>
      </c>
      <c r="J467" s="53">
        <f t="shared" si="87"/>
        <v>0</v>
      </c>
    </row>
    <row r="468" spans="1:10" s="9" customFormat="1" ht="33.75" x14ac:dyDescent="0.2">
      <c r="A468" s="10"/>
      <c r="B468" s="92"/>
      <c r="C468" s="92"/>
      <c r="D468" s="11" t="s">
        <v>577</v>
      </c>
      <c r="E468" s="8">
        <v>0</v>
      </c>
      <c r="F468" s="8">
        <v>0</v>
      </c>
      <c r="G468" s="53">
        <f t="shared" si="86"/>
        <v>0</v>
      </c>
      <c r="H468" s="8">
        <v>0</v>
      </c>
      <c r="I468" s="8">
        <v>0</v>
      </c>
      <c r="J468" s="53">
        <f t="shared" si="87"/>
        <v>0</v>
      </c>
    </row>
    <row r="469" spans="1:10" s="9" customFormat="1" ht="33.75" x14ac:dyDescent="0.2">
      <c r="A469" s="10"/>
      <c r="B469" s="92"/>
      <c r="C469" s="92"/>
      <c r="D469" s="11" t="s">
        <v>588</v>
      </c>
      <c r="E469" s="8">
        <v>0</v>
      </c>
      <c r="F469" s="8">
        <v>0</v>
      </c>
      <c r="G469" s="53">
        <f t="shared" si="86"/>
        <v>0</v>
      </c>
      <c r="H469" s="8">
        <v>0</v>
      </c>
      <c r="I469" s="8">
        <v>0</v>
      </c>
      <c r="J469" s="53">
        <f t="shared" si="87"/>
        <v>0</v>
      </c>
    </row>
    <row r="470" spans="1:10" s="9" customFormat="1" ht="33.75" x14ac:dyDescent="0.2">
      <c r="A470" s="10"/>
      <c r="B470" s="92"/>
      <c r="C470" s="92"/>
      <c r="D470" s="11" t="s">
        <v>589</v>
      </c>
      <c r="E470" s="8">
        <v>0</v>
      </c>
      <c r="F470" s="8">
        <v>0</v>
      </c>
      <c r="G470" s="53">
        <f t="shared" si="86"/>
        <v>0</v>
      </c>
      <c r="H470" s="8">
        <v>0</v>
      </c>
      <c r="I470" s="8">
        <v>0</v>
      </c>
      <c r="J470" s="53">
        <f t="shared" si="87"/>
        <v>0</v>
      </c>
    </row>
    <row r="471" spans="1:10" s="9" customFormat="1" ht="33.75" x14ac:dyDescent="0.2">
      <c r="A471" s="10"/>
      <c r="B471" s="92"/>
      <c r="C471" s="92"/>
      <c r="D471" s="11" t="s">
        <v>590</v>
      </c>
      <c r="E471" s="8">
        <v>0</v>
      </c>
      <c r="F471" s="8">
        <v>0</v>
      </c>
      <c r="G471" s="53">
        <f t="shared" si="86"/>
        <v>0</v>
      </c>
      <c r="H471" s="8">
        <v>0</v>
      </c>
      <c r="I471" s="8">
        <v>0</v>
      </c>
      <c r="J471" s="53">
        <f t="shared" si="87"/>
        <v>0</v>
      </c>
    </row>
    <row r="472" spans="1:10" s="9" customFormat="1" ht="33.75" x14ac:dyDescent="0.2">
      <c r="A472" s="10"/>
      <c r="B472" s="92"/>
      <c r="C472" s="92"/>
      <c r="D472" s="11" t="s">
        <v>472</v>
      </c>
      <c r="E472" s="8">
        <v>0</v>
      </c>
      <c r="F472" s="8">
        <v>0</v>
      </c>
      <c r="G472" s="53">
        <f t="shared" si="86"/>
        <v>0</v>
      </c>
      <c r="H472" s="8">
        <v>0</v>
      </c>
      <c r="I472" s="8">
        <v>0</v>
      </c>
      <c r="J472" s="53">
        <f t="shared" si="87"/>
        <v>0</v>
      </c>
    </row>
    <row r="473" spans="1:10" s="9" customFormat="1" ht="33.75" x14ac:dyDescent="0.2">
      <c r="A473" s="10"/>
      <c r="B473" s="92"/>
      <c r="C473" s="92"/>
      <c r="D473" s="11" t="s">
        <v>591</v>
      </c>
      <c r="E473" s="8">
        <v>0</v>
      </c>
      <c r="F473" s="8">
        <v>0</v>
      </c>
      <c r="G473" s="53">
        <f t="shared" si="86"/>
        <v>0</v>
      </c>
      <c r="H473" s="8">
        <v>0</v>
      </c>
      <c r="I473" s="8">
        <v>0</v>
      </c>
      <c r="J473" s="53">
        <f t="shared" si="87"/>
        <v>0</v>
      </c>
    </row>
    <row r="474" spans="1:10" s="9" customFormat="1" ht="33.75" x14ac:dyDescent="0.2">
      <c r="A474" s="10"/>
      <c r="B474" s="92"/>
      <c r="C474" s="92"/>
      <c r="D474" s="11" t="s">
        <v>592</v>
      </c>
      <c r="E474" s="8">
        <v>0</v>
      </c>
      <c r="F474" s="8">
        <v>0</v>
      </c>
      <c r="G474" s="53">
        <f t="shared" ref="G474" si="88">E474+F474</f>
        <v>0</v>
      </c>
      <c r="H474" s="8">
        <v>0</v>
      </c>
      <c r="I474" s="8">
        <v>0</v>
      </c>
      <c r="J474" s="53">
        <f t="shared" ref="J474" si="89">G474-H474</f>
        <v>0</v>
      </c>
    </row>
    <row r="475" spans="1:10" s="9" customFormat="1" ht="45" x14ac:dyDescent="0.2">
      <c r="A475" s="10"/>
      <c r="B475" s="92"/>
      <c r="C475" s="92"/>
      <c r="D475" s="11" t="s">
        <v>593</v>
      </c>
      <c r="E475" s="8">
        <v>0</v>
      </c>
      <c r="F475" s="8">
        <v>0</v>
      </c>
      <c r="G475" s="53">
        <f t="shared" si="86"/>
        <v>0</v>
      </c>
      <c r="H475" s="8">
        <v>0</v>
      </c>
      <c r="I475" s="8">
        <v>0</v>
      </c>
      <c r="J475" s="53">
        <f t="shared" si="87"/>
        <v>0</v>
      </c>
    </row>
    <row r="476" spans="1:10" s="9" customFormat="1" ht="45" x14ac:dyDescent="0.2">
      <c r="A476" s="10"/>
      <c r="B476" s="92"/>
      <c r="C476" s="92"/>
      <c r="D476" s="11" t="s">
        <v>594</v>
      </c>
      <c r="E476" s="8">
        <v>0</v>
      </c>
      <c r="F476" s="8">
        <v>0</v>
      </c>
      <c r="G476" s="53">
        <f t="shared" si="86"/>
        <v>0</v>
      </c>
      <c r="H476" s="8">
        <v>0</v>
      </c>
      <c r="I476" s="8">
        <v>0</v>
      </c>
      <c r="J476" s="53">
        <f t="shared" si="87"/>
        <v>0</v>
      </c>
    </row>
    <row r="477" spans="1:10" s="9" customFormat="1" ht="33.75" x14ac:dyDescent="0.2">
      <c r="A477" s="10"/>
      <c r="B477" s="92"/>
      <c r="C477" s="92"/>
      <c r="D477" s="11" t="s">
        <v>595</v>
      </c>
      <c r="E477" s="8">
        <v>0</v>
      </c>
      <c r="F477" s="8">
        <v>0</v>
      </c>
      <c r="G477" s="53">
        <f t="shared" si="86"/>
        <v>0</v>
      </c>
      <c r="H477" s="8">
        <v>0</v>
      </c>
      <c r="I477" s="8">
        <v>0</v>
      </c>
      <c r="J477" s="53">
        <f t="shared" si="87"/>
        <v>0</v>
      </c>
    </row>
    <row r="478" spans="1:10" s="9" customFormat="1" ht="33.75" x14ac:dyDescent="0.2">
      <c r="A478" s="10"/>
      <c r="B478" s="92"/>
      <c r="C478" s="92"/>
      <c r="D478" s="11" t="s">
        <v>596</v>
      </c>
      <c r="E478" s="8">
        <v>0</v>
      </c>
      <c r="F478" s="8">
        <v>0</v>
      </c>
      <c r="G478" s="53">
        <f t="shared" si="86"/>
        <v>0</v>
      </c>
      <c r="H478" s="8">
        <v>0</v>
      </c>
      <c r="I478" s="8">
        <v>0</v>
      </c>
      <c r="J478" s="53">
        <f t="shared" si="87"/>
        <v>0</v>
      </c>
    </row>
    <row r="479" spans="1:10" s="9" customFormat="1" ht="33.75" x14ac:dyDescent="0.2">
      <c r="A479" s="10"/>
      <c r="B479" s="92"/>
      <c r="C479" s="92"/>
      <c r="D479" s="11" t="s">
        <v>597</v>
      </c>
      <c r="E479" s="8">
        <v>0</v>
      </c>
      <c r="F479" s="8">
        <v>0</v>
      </c>
      <c r="G479" s="53">
        <f t="shared" si="86"/>
        <v>0</v>
      </c>
      <c r="H479" s="8">
        <v>0</v>
      </c>
      <c r="I479" s="8">
        <v>0</v>
      </c>
      <c r="J479" s="53">
        <f t="shared" si="87"/>
        <v>0</v>
      </c>
    </row>
    <row r="480" spans="1:10" s="9" customFormat="1" ht="33.75" x14ac:dyDescent="0.2">
      <c r="A480" s="10"/>
      <c r="B480" s="92"/>
      <c r="C480" s="92"/>
      <c r="D480" s="11" t="s">
        <v>598</v>
      </c>
      <c r="E480" s="8">
        <v>0</v>
      </c>
      <c r="F480" s="8">
        <v>0</v>
      </c>
      <c r="G480" s="53">
        <f t="shared" si="86"/>
        <v>0</v>
      </c>
      <c r="H480" s="8">
        <v>0</v>
      </c>
      <c r="I480" s="8">
        <v>0</v>
      </c>
      <c r="J480" s="53">
        <f t="shared" si="87"/>
        <v>0</v>
      </c>
    </row>
    <row r="481" spans="1:10" s="9" customFormat="1" ht="33.75" x14ac:dyDescent="0.2">
      <c r="A481" s="10"/>
      <c r="B481" s="92"/>
      <c r="C481" s="92"/>
      <c r="D481" s="11" t="s">
        <v>599</v>
      </c>
      <c r="E481" s="8">
        <v>0</v>
      </c>
      <c r="F481" s="8">
        <v>0</v>
      </c>
      <c r="G481" s="53">
        <f t="shared" si="86"/>
        <v>0</v>
      </c>
      <c r="H481" s="8">
        <v>0</v>
      </c>
      <c r="I481" s="8">
        <v>0</v>
      </c>
      <c r="J481" s="53">
        <f t="shared" si="87"/>
        <v>0</v>
      </c>
    </row>
    <row r="482" spans="1:10" s="9" customFormat="1" ht="33.75" x14ac:dyDescent="0.2">
      <c r="A482" s="10"/>
      <c r="B482" s="92"/>
      <c r="C482" s="92"/>
      <c r="D482" s="11" t="s">
        <v>600</v>
      </c>
      <c r="E482" s="8">
        <v>0</v>
      </c>
      <c r="F482" s="8">
        <v>0</v>
      </c>
      <c r="G482" s="53">
        <f t="shared" si="86"/>
        <v>0</v>
      </c>
      <c r="H482" s="8">
        <v>0</v>
      </c>
      <c r="I482" s="8">
        <v>0</v>
      </c>
      <c r="J482" s="53">
        <f t="shared" si="87"/>
        <v>0</v>
      </c>
    </row>
    <row r="483" spans="1:10" s="9" customFormat="1" ht="33.75" x14ac:dyDescent="0.2">
      <c r="A483" s="10"/>
      <c r="B483" s="92"/>
      <c r="C483" s="92"/>
      <c r="D483" s="11" t="s">
        <v>601</v>
      </c>
      <c r="E483" s="8">
        <v>0</v>
      </c>
      <c r="F483" s="8">
        <v>0</v>
      </c>
      <c r="G483" s="53">
        <f t="shared" si="86"/>
        <v>0</v>
      </c>
      <c r="H483" s="8">
        <v>0</v>
      </c>
      <c r="I483" s="8">
        <v>0</v>
      </c>
      <c r="J483" s="53">
        <f t="shared" si="87"/>
        <v>0</v>
      </c>
    </row>
    <row r="484" spans="1:10" s="9" customFormat="1" ht="33.75" x14ac:dyDescent="0.2">
      <c r="A484" s="10"/>
      <c r="B484" s="92"/>
      <c r="C484" s="92"/>
      <c r="D484" s="11" t="s">
        <v>602</v>
      </c>
      <c r="E484" s="8">
        <v>0</v>
      </c>
      <c r="F484" s="8">
        <v>0</v>
      </c>
      <c r="G484" s="53">
        <f t="shared" ref="G484:G518" si="90">E484+F484</f>
        <v>0</v>
      </c>
      <c r="H484" s="8">
        <v>0</v>
      </c>
      <c r="I484" s="8">
        <v>0</v>
      </c>
      <c r="J484" s="53">
        <f t="shared" si="87"/>
        <v>0</v>
      </c>
    </row>
    <row r="485" spans="1:10" s="9" customFormat="1" ht="33.75" x14ac:dyDescent="0.2">
      <c r="A485" s="10"/>
      <c r="B485" s="92"/>
      <c r="C485" s="92"/>
      <c r="D485" s="11" t="s">
        <v>603</v>
      </c>
      <c r="E485" s="8">
        <v>0</v>
      </c>
      <c r="F485" s="8">
        <v>0</v>
      </c>
      <c r="G485" s="53">
        <f t="shared" si="90"/>
        <v>0</v>
      </c>
      <c r="H485" s="8">
        <v>0</v>
      </c>
      <c r="I485" s="8">
        <v>0</v>
      </c>
      <c r="J485" s="53">
        <f t="shared" si="87"/>
        <v>0</v>
      </c>
    </row>
    <row r="486" spans="1:10" s="9" customFormat="1" ht="33.75" x14ac:dyDescent="0.2">
      <c r="A486" s="10"/>
      <c r="B486" s="92"/>
      <c r="C486" s="92"/>
      <c r="D486" s="11" t="s">
        <v>604</v>
      </c>
      <c r="E486" s="8">
        <v>0</v>
      </c>
      <c r="F486" s="8">
        <v>0</v>
      </c>
      <c r="G486" s="53">
        <f t="shared" si="90"/>
        <v>0</v>
      </c>
      <c r="H486" s="8">
        <v>0</v>
      </c>
      <c r="I486" s="8">
        <v>0</v>
      </c>
      <c r="J486" s="53">
        <f t="shared" si="87"/>
        <v>0</v>
      </c>
    </row>
    <row r="487" spans="1:10" s="9" customFormat="1" ht="33.75" x14ac:dyDescent="0.2">
      <c r="A487" s="10"/>
      <c r="B487" s="92"/>
      <c r="C487" s="92"/>
      <c r="D487" s="11" t="s">
        <v>605</v>
      </c>
      <c r="E487" s="8">
        <v>0</v>
      </c>
      <c r="F487" s="8">
        <v>0</v>
      </c>
      <c r="G487" s="53">
        <f t="shared" si="90"/>
        <v>0</v>
      </c>
      <c r="H487" s="8">
        <v>0</v>
      </c>
      <c r="I487" s="8">
        <v>0</v>
      </c>
      <c r="J487" s="53">
        <f t="shared" si="87"/>
        <v>0</v>
      </c>
    </row>
    <row r="488" spans="1:10" s="9" customFormat="1" ht="33.75" x14ac:dyDescent="0.2">
      <c r="A488" s="10"/>
      <c r="B488" s="92"/>
      <c r="C488" s="92"/>
      <c r="D488" s="11" t="s">
        <v>606</v>
      </c>
      <c r="E488" s="8">
        <v>0</v>
      </c>
      <c r="F488" s="8">
        <v>0</v>
      </c>
      <c r="G488" s="53">
        <f t="shared" si="90"/>
        <v>0</v>
      </c>
      <c r="H488" s="8">
        <v>0</v>
      </c>
      <c r="I488" s="8">
        <v>0</v>
      </c>
      <c r="J488" s="53">
        <f t="shared" si="87"/>
        <v>0</v>
      </c>
    </row>
    <row r="489" spans="1:10" s="9" customFormat="1" ht="33.75" x14ac:dyDescent="0.2">
      <c r="A489" s="10"/>
      <c r="B489" s="92"/>
      <c r="C489" s="92"/>
      <c r="D489" s="11" t="s">
        <v>607</v>
      </c>
      <c r="E489" s="8">
        <v>0</v>
      </c>
      <c r="F489" s="8">
        <v>0</v>
      </c>
      <c r="G489" s="53">
        <f t="shared" si="90"/>
        <v>0</v>
      </c>
      <c r="H489" s="8">
        <v>0</v>
      </c>
      <c r="I489" s="8">
        <v>0</v>
      </c>
      <c r="J489" s="53">
        <f t="shared" si="87"/>
        <v>0</v>
      </c>
    </row>
    <row r="490" spans="1:10" s="9" customFormat="1" ht="45" x14ac:dyDescent="0.2">
      <c r="A490" s="10"/>
      <c r="B490" s="92"/>
      <c r="C490" s="92"/>
      <c r="D490" s="11" t="s">
        <v>608</v>
      </c>
      <c r="E490" s="8">
        <v>0</v>
      </c>
      <c r="F490" s="8">
        <v>0</v>
      </c>
      <c r="G490" s="53">
        <f t="shared" si="90"/>
        <v>0</v>
      </c>
      <c r="H490" s="8">
        <v>0</v>
      </c>
      <c r="I490" s="8">
        <v>0</v>
      </c>
      <c r="J490" s="53">
        <f t="shared" si="87"/>
        <v>0</v>
      </c>
    </row>
    <row r="491" spans="1:10" s="9" customFormat="1" ht="45" x14ac:dyDescent="0.2">
      <c r="A491" s="10"/>
      <c r="B491" s="92"/>
      <c r="C491" s="92"/>
      <c r="D491" s="11" t="s">
        <v>609</v>
      </c>
      <c r="E491" s="8">
        <v>0</v>
      </c>
      <c r="F491" s="8">
        <v>0</v>
      </c>
      <c r="G491" s="53">
        <f t="shared" si="90"/>
        <v>0</v>
      </c>
      <c r="H491" s="8">
        <v>0</v>
      </c>
      <c r="I491" s="8">
        <v>0</v>
      </c>
      <c r="J491" s="53">
        <f t="shared" si="87"/>
        <v>0</v>
      </c>
    </row>
    <row r="492" spans="1:10" s="9" customFormat="1" ht="33.75" x14ac:dyDescent="0.2">
      <c r="A492" s="10"/>
      <c r="B492" s="92"/>
      <c r="C492" s="92"/>
      <c r="D492" s="11" t="s">
        <v>610</v>
      </c>
      <c r="E492" s="8">
        <v>0</v>
      </c>
      <c r="F492" s="8">
        <v>0</v>
      </c>
      <c r="G492" s="53">
        <f t="shared" si="90"/>
        <v>0</v>
      </c>
      <c r="H492" s="8">
        <v>0</v>
      </c>
      <c r="I492" s="8">
        <v>0</v>
      </c>
      <c r="J492" s="53">
        <f t="shared" si="87"/>
        <v>0</v>
      </c>
    </row>
    <row r="493" spans="1:10" s="9" customFormat="1" ht="33.75" x14ac:dyDescent="0.2">
      <c r="A493" s="10"/>
      <c r="B493" s="92"/>
      <c r="C493" s="92"/>
      <c r="D493" s="11" t="s">
        <v>611</v>
      </c>
      <c r="E493" s="8">
        <v>0</v>
      </c>
      <c r="F493" s="8">
        <v>0</v>
      </c>
      <c r="G493" s="53">
        <f t="shared" si="90"/>
        <v>0</v>
      </c>
      <c r="H493" s="8">
        <v>0</v>
      </c>
      <c r="I493" s="8">
        <v>0</v>
      </c>
      <c r="J493" s="53">
        <f t="shared" si="87"/>
        <v>0</v>
      </c>
    </row>
    <row r="494" spans="1:10" s="9" customFormat="1" ht="33.75" x14ac:dyDescent="0.2">
      <c r="A494" s="10"/>
      <c r="B494" s="92"/>
      <c r="C494" s="92"/>
      <c r="D494" s="11" t="s">
        <v>612</v>
      </c>
      <c r="E494" s="8">
        <v>0</v>
      </c>
      <c r="F494" s="8">
        <v>0</v>
      </c>
      <c r="G494" s="53">
        <f t="shared" si="90"/>
        <v>0</v>
      </c>
      <c r="H494" s="8">
        <v>0</v>
      </c>
      <c r="I494" s="8">
        <v>0</v>
      </c>
      <c r="J494" s="53">
        <f t="shared" si="87"/>
        <v>0</v>
      </c>
    </row>
    <row r="495" spans="1:10" s="9" customFormat="1" ht="33.75" x14ac:dyDescent="0.2">
      <c r="A495" s="10"/>
      <c r="B495" s="92"/>
      <c r="C495" s="92"/>
      <c r="D495" s="11" t="s">
        <v>613</v>
      </c>
      <c r="E495" s="8">
        <v>0</v>
      </c>
      <c r="F495" s="8">
        <v>0</v>
      </c>
      <c r="G495" s="53">
        <f t="shared" si="90"/>
        <v>0</v>
      </c>
      <c r="H495" s="8">
        <v>0</v>
      </c>
      <c r="I495" s="8">
        <v>0</v>
      </c>
      <c r="J495" s="53">
        <f t="shared" si="87"/>
        <v>0</v>
      </c>
    </row>
    <row r="496" spans="1:10" s="9" customFormat="1" ht="45" x14ac:dyDescent="0.2">
      <c r="A496" s="10"/>
      <c r="B496" s="92"/>
      <c r="C496" s="92"/>
      <c r="D496" s="11" t="s">
        <v>614</v>
      </c>
      <c r="E496" s="8">
        <v>0</v>
      </c>
      <c r="F496" s="8">
        <v>0</v>
      </c>
      <c r="G496" s="53">
        <f t="shared" si="90"/>
        <v>0</v>
      </c>
      <c r="H496" s="8">
        <v>0</v>
      </c>
      <c r="I496" s="8">
        <v>0</v>
      </c>
      <c r="J496" s="53">
        <f t="shared" si="87"/>
        <v>0</v>
      </c>
    </row>
    <row r="497" spans="1:10" s="9" customFormat="1" ht="45" x14ac:dyDescent="0.2">
      <c r="A497" s="10"/>
      <c r="B497" s="92"/>
      <c r="C497" s="92"/>
      <c r="D497" s="11" t="s">
        <v>615</v>
      </c>
      <c r="E497" s="8">
        <v>0</v>
      </c>
      <c r="F497" s="8">
        <v>0</v>
      </c>
      <c r="G497" s="53">
        <f t="shared" si="90"/>
        <v>0</v>
      </c>
      <c r="H497" s="8">
        <v>0</v>
      </c>
      <c r="I497" s="8">
        <v>0</v>
      </c>
      <c r="J497" s="53">
        <f t="shared" si="87"/>
        <v>0</v>
      </c>
    </row>
    <row r="498" spans="1:10" s="9" customFormat="1" ht="45" x14ac:dyDescent="0.2">
      <c r="A498" s="10"/>
      <c r="B498" s="92"/>
      <c r="C498" s="92"/>
      <c r="D498" s="11" t="s">
        <v>616</v>
      </c>
      <c r="E498" s="8">
        <v>0</v>
      </c>
      <c r="F498" s="8">
        <v>0</v>
      </c>
      <c r="G498" s="53">
        <f t="shared" si="90"/>
        <v>0</v>
      </c>
      <c r="H498" s="8">
        <v>0</v>
      </c>
      <c r="I498" s="8">
        <v>0</v>
      </c>
      <c r="J498" s="53">
        <f t="shared" si="87"/>
        <v>0</v>
      </c>
    </row>
    <row r="499" spans="1:10" s="9" customFormat="1" ht="45" x14ac:dyDescent="0.2">
      <c r="A499" s="10"/>
      <c r="B499" s="92"/>
      <c r="C499" s="92"/>
      <c r="D499" s="11" t="s">
        <v>617</v>
      </c>
      <c r="E499" s="8">
        <v>0</v>
      </c>
      <c r="F499" s="8">
        <v>0</v>
      </c>
      <c r="G499" s="53">
        <f t="shared" si="90"/>
        <v>0</v>
      </c>
      <c r="H499" s="8">
        <v>0</v>
      </c>
      <c r="I499" s="8">
        <v>0</v>
      </c>
      <c r="J499" s="53">
        <f t="shared" si="87"/>
        <v>0</v>
      </c>
    </row>
    <row r="500" spans="1:10" s="9" customFormat="1" ht="45" x14ac:dyDescent="0.2">
      <c r="A500" s="10"/>
      <c r="B500" s="92"/>
      <c r="C500" s="92"/>
      <c r="D500" s="11" t="s">
        <v>618</v>
      </c>
      <c r="E500" s="8">
        <v>0</v>
      </c>
      <c r="F500" s="8">
        <v>0</v>
      </c>
      <c r="G500" s="53">
        <f t="shared" si="90"/>
        <v>0</v>
      </c>
      <c r="H500" s="8">
        <v>0</v>
      </c>
      <c r="I500" s="8">
        <v>0</v>
      </c>
      <c r="J500" s="53">
        <f t="shared" si="87"/>
        <v>0</v>
      </c>
    </row>
    <row r="501" spans="1:10" s="9" customFormat="1" ht="33.75" x14ac:dyDescent="0.2">
      <c r="A501" s="10"/>
      <c r="B501" s="92"/>
      <c r="C501" s="92"/>
      <c r="D501" s="11" t="s">
        <v>619</v>
      </c>
      <c r="E501" s="8">
        <v>0</v>
      </c>
      <c r="F501" s="8">
        <v>0</v>
      </c>
      <c r="G501" s="53">
        <f t="shared" si="90"/>
        <v>0</v>
      </c>
      <c r="H501" s="8">
        <v>0</v>
      </c>
      <c r="I501" s="8">
        <v>0</v>
      </c>
      <c r="J501" s="53">
        <f t="shared" si="87"/>
        <v>0</v>
      </c>
    </row>
    <row r="502" spans="1:10" s="9" customFormat="1" ht="33.75" x14ac:dyDescent="0.2">
      <c r="A502" s="10"/>
      <c r="B502" s="92"/>
      <c r="C502" s="92"/>
      <c r="D502" s="11" t="s">
        <v>620</v>
      </c>
      <c r="E502" s="8">
        <v>0</v>
      </c>
      <c r="F502" s="8">
        <v>0</v>
      </c>
      <c r="G502" s="53">
        <f t="shared" si="90"/>
        <v>0</v>
      </c>
      <c r="H502" s="8">
        <v>0</v>
      </c>
      <c r="I502" s="8">
        <v>0</v>
      </c>
      <c r="J502" s="53">
        <f t="shared" si="87"/>
        <v>0</v>
      </c>
    </row>
    <row r="503" spans="1:10" s="9" customFormat="1" ht="45" x14ac:dyDescent="0.2">
      <c r="A503" s="10"/>
      <c r="B503" s="92"/>
      <c r="C503" s="92"/>
      <c r="D503" s="11" t="s">
        <v>621</v>
      </c>
      <c r="E503" s="8">
        <v>0</v>
      </c>
      <c r="F503" s="8">
        <v>0</v>
      </c>
      <c r="G503" s="53">
        <f t="shared" si="90"/>
        <v>0</v>
      </c>
      <c r="H503" s="8">
        <v>0</v>
      </c>
      <c r="I503" s="8">
        <v>0</v>
      </c>
      <c r="J503" s="53">
        <f t="shared" si="87"/>
        <v>0</v>
      </c>
    </row>
    <row r="504" spans="1:10" s="9" customFormat="1" ht="33.75" x14ac:dyDescent="0.2">
      <c r="A504" s="10"/>
      <c r="B504" s="92"/>
      <c r="C504" s="92"/>
      <c r="D504" s="11" t="s">
        <v>622</v>
      </c>
      <c r="E504" s="8">
        <v>0</v>
      </c>
      <c r="F504" s="8">
        <v>0</v>
      </c>
      <c r="G504" s="53">
        <f t="shared" si="90"/>
        <v>0</v>
      </c>
      <c r="H504" s="8">
        <v>0</v>
      </c>
      <c r="I504" s="8">
        <v>0</v>
      </c>
      <c r="J504" s="53">
        <f t="shared" si="87"/>
        <v>0</v>
      </c>
    </row>
    <row r="505" spans="1:10" s="9" customFormat="1" ht="33.75" x14ac:dyDescent="0.2">
      <c r="A505" s="10"/>
      <c r="B505" s="92"/>
      <c r="C505" s="92"/>
      <c r="D505" s="11" t="s">
        <v>623</v>
      </c>
      <c r="E505" s="8">
        <v>0</v>
      </c>
      <c r="F505" s="8">
        <v>0</v>
      </c>
      <c r="G505" s="53">
        <f t="shared" si="90"/>
        <v>0</v>
      </c>
      <c r="H505" s="8">
        <v>0</v>
      </c>
      <c r="I505" s="8">
        <v>0</v>
      </c>
      <c r="J505" s="53">
        <f t="shared" si="87"/>
        <v>0</v>
      </c>
    </row>
    <row r="506" spans="1:10" s="9" customFormat="1" ht="33.75" x14ac:dyDescent="0.2">
      <c r="A506" s="10"/>
      <c r="B506" s="92"/>
      <c r="C506" s="92"/>
      <c r="D506" s="11" t="s">
        <v>624</v>
      </c>
      <c r="E506" s="8">
        <v>0</v>
      </c>
      <c r="F506" s="8">
        <v>0</v>
      </c>
      <c r="G506" s="53">
        <f t="shared" si="90"/>
        <v>0</v>
      </c>
      <c r="H506" s="8">
        <v>0</v>
      </c>
      <c r="I506" s="8">
        <v>0</v>
      </c>
      <c r="J506" s="53">
        <f t="shared" si="87"/>
        <v>0</v>
      </c>
    </row>
    <row r="507" spans="1:10" s="9" customFormat="1" ht="33.75" x14ac:dyDescent="0.2">
      <c r="A507" s="10"/>
      <c r="B507" s="92"/>
      <c r="C507" s="92"/>
      <c r="D507" s="11" t="s">
        <v>625</v>
      </c>
      <c r="E507" s="8">
        <v>0</v>
      </c>
      <c r="F507" s="8">
        <v>0</v>
      </c>
      <c r="G507" s="53">
        <f t="shared" si="90"/>
        <v>0</v>
      </c>
      <c r="H507" s="8">
        <v>0</v>
      </c>
      <c r="I507" s="8">
        <v>0</v>
      </c>
      <c r="J507" s="53">
        <f t="shared" si="87"/>
        <v>0</v>
      </c>
    </row>
    <row r="508" spans="1:10" s="9" customFormat="1" ht="33.75" x14ac:dyDescent="0.2">
      <c r="A508" s="10"/>
      <c r="B508" s="92"/>
      <c r="C508" s="92"/>
      <c r="D508" s="11" t="s">
        <v>626</v>
      </c>
      <c r="E508" s="8">
        <v>0</v>
      </c>
      <c r="F508" s="8">
        <v>0</v>
      </c>
      <c r="G508" s="53">
        <f t="shared" ref="G508:G517" si="91">E508+F508</f>
        <v>0</v>
      </c>
      <c r="H508" s="8">
        <v>0</v>
      </c>
      <c r="I508" s="8">
        <v>0</v>
      </c>
      <c r="J508" s="53">
        <f t="shared" ref="J508:J516" si="92">G508-H508</f>
        <v>0</v>
      </c>
    </row>
    <row r="509" spans="1:10" s="9" customFormat="1" ht="33.75" x14ac:dyDescent="0.2">
      <c r="A509" s="10"/>
      <c r="B509" s="92"/>
      <c r="C509" s="92"/>
      <c r="D509" s="11" t="s">
        <v>627</v>
      </c>
      <c r="E509" s="8">
        <v>0</v>
      </c>
      <c r="F509" s="8">
        <v>0</v>
      </c>
      <c r="G509" s="53">
        <f t="shared" ref="G509:G515" si="93">E509+F509</f>
        <v>0</v>
      </c>
      <c r="H509" s="8">
        <v>0</v>
      </c>
      <c r="I509" s="8">
        <v>0</v>
      </c>
      <c r="J509" s="53">
        <f t="shared" ref="J509:J515" si="94">G509-H509</f>
        <v>0</v>
      </c>
    </row>
    <row r="510" spans="1:10" s="9" customFormat="1" ht="33.75" x14ac:dyDescent="0.2">
      <c r="A510" s="10"/>
      <c r="B510" s="92"/>
      <c r="C510" s="92"/>
      <c r="D510" s="11" t="s">
        <v>628</v>
      </c>
      <c r="E510" s="8">
        <v>0</v>
      </c>
      <c r="F510" s="8">
        <v>0</v>
      </c>
      <c r="G510" s="53">
        <f t="shared" ref="G510:G514" si="95">E510+F510</f>
        <v>0</v>
      </c>
      <c r="H510" s="8">
        <v>0</v>
      </c>
      <c r="I510" s="8">
        <v>0</v>
      </c>
      <c r="J510" s="53">
        <f t="shared" ref="J510:J514" si="96">G510-H510</f>
        <v>0</v>
      </c>
    </row>
    <row r="511" spans="1:10" s="9" customFormat="1" ht="33.75" x14ac:dyDescent="0.2">
      <c r="A511" s="10"/>
      <c r="B511" s="92"/>
      <c r="C511" s="92"/>
      <c r="D511" s="11" t="s">
        <v>629</v>
      </c>
      <c r="E511" s="8">
        <v>0</v>
      </c>
      <c r="F511" s="8">
        <v>0</v>
      </c>
      <c r="G511" s="53">
        <f t="shared" ref="G511:G513" si="97">E511+F511</f>
        <v>0</v>
      </c>
      <c r="H511" s="8">
        <v>0</v>
      </c>
      <c r="I511" s="8">
        <v>0</v>
      </c>
      <c r="J511" s="53">
        <f t="shared" ref="J511:J513" si="98">G511-H511</f>
        <v>0</v>
      </c>
    </row>
    <row r="512" spans="1:10" s="9" customFormat="1" ht="33.75" x14ac:dyDescent="0.2">
      <c r="A512" s="10"/>
      <c r="B512" s="92"/>
      <c r="C512" s="92"/>
      <c r="D512" s="11" t="s">
        <v>630</v>
      </c>
      <c r="E512" s="8">
        <v>0</v>
      </c>
      <c r="F512" s="8">
        <v>0</v>
      </c>
      <c r="G512" s="53">
        <f t="shared" si="97"/>
        <v>0</v>
      </c>
      <c r="H512" s="8">
        <v>0</v>
      </c>
      <c r="I512" s="8">
        <v>0</v>
      </c>
      <c r="J512" s="53">
        <f t="shared" si="98"/>
        <v>0</v>
      </c>
    </row>
    <row r="513" spans="1:10" s="9" customFormat="1" ht="33.75" x14ac:dyDescent="0.2">
      <c r="A513" s="10"/>
      <c r="B513" s="92"/>
      <c r="C513" s="92"/>
      <c r="D513" s="11" t="s">
        <v>631</v>
      </c>
      <c r="E513" s="8">
        <v>0</v>
      </c>
      <c r="F513" s="8">
        <v>0</v>
      </c>
      <c r="G513" s="53">
        <f t="shared" si="97"/>
        <v>0</v>
      </c>
      <c r="H513" s="8">
        <v>0</v>
      </c>
      <c r="I513" s="8">
        <v>0</v>
      </c>
      <c r="J513" s="53">
        <f t="shared" si="98"/>
        <v>0</v>
      </c>
    </row>
    <row r="514" spans="1:10" s="9" customFormat="1" ht="33.75" x14ac:dyDescent="0.2">
      <c r="A514" s="10"/>
      <c r="B514" s="92"/>
      <c r="C514" s="92"/>
      <c r="D514" s="11" t="s">
        <v>632</v>
      </c>
      <c r="E514" s="8">
        <v>0</v>
      </c>
      <c r="F514" s="8">
        <v>0</v>
      </c>
      <c r="G514" s="53">
        <f t="shared" si="95"/>
        <v>0</v>
      </c>
      <c r="H514" s="8">
        <v>0</v>
      </c>
      <c r="I514" s="8">
        <v>0</v>
      </c>
      <c r="J514" s="53">
        <f t="shared" si="96"/>
        <v>0</v>
      </c>
    </row>
    <row r="515" spans="1:10" s="9" customFormat="1" ht="33.75" x14ac:dyDescent="0.2">
      <c r="A515" s="10"/>
      <c r="B515" s="92"/>
      <c r="C515" s="92"/>
      <c r="D515" s="11" t="s">
        <v>633</v>
      </c>
      <c r="E515" s="8">
        <v>0</v>
      </c>
      <c r="F515" s="8">
        <v>0</v>
      </c>
      <c r="G515" s="53">
        <f t="shared" si="93"/>
        <v>0</v>
      </c>
      <c r="H515" s="8">
        <v>0</v>
      </c>
      <c r="I515" s="8">
        <v>0</v>
      </c>
      <c r="J515" s="53">
        <f t="shared" si="94"/>
        <v>0</v>
      </c>
    </row>
    <row r="516" spans="1:10" s="9" customFormat="1" ht="33.75" x14ac:dyDescent="0.2">
      <c r="A516" s="10"/>
      <c r="B516" s="92"/>
      <c r="C516" s="92"/>
      <c r="D516" s="11" t="s">
        <v>634</v>
      </c>
      <c r="E516" s="8">
        <v>0</v>
      </c>
      <c r="F516" s="8">
        <v>0</v>
      </c>
      <c r="G516" s="53">
        <f t="shared" si="91"/>
        <v>0</v>
      </c>
      <c r="H516" s="8">
        <v>0</v>
      </c>
      <c r="I516" s="8">
        <v>0</v>
      </c>
      <c r="J516" s="53">
        <f t="shared" si="92"/>
        <v>0</v>
      </c>
    </row>
    <row r="517" spans="1:10" s="9" customFormat="1" ht="33.75" x14ac:dyDescent="0.2">
      <c r="A517" s="10"/>
      <c r="B517" s="92"/>
      <c r="C517" s="92"/>
      <c r="D517" s="11" t="s">
        <v>521</v>
      </c>
      <c r="E517" s="8">
        <v>0</v>
      </c>
      <c r="F517" s="8">
        <v>513578.4</v>
      </c>
      <c r="G517" s="53">
        <f t="shared" si="91"/>
        <v>513578.4</v>
      </c>
      <c r="H517" s="8">
        <v>513578.4</v>
      </c>
      <c r="I517" s="8">
        <v>513578.4</v>
      </c>
      <c r="J517" s="53">
        <f>G517-H517</f>
        <v>0</v>
      </c>
    </row>
    <row r="518" spans="1:10" s="9" customFormat="1" ht="33.75" x14ac:dyDescent="0.2">
      <c r="A518" s="10"/>
      <c r="B518" s="92"/>
      <c r="C518" s="92"/>
      <c r="D518" s="11" t="s">
        <v>523</v>
      </c>
      <c r="E518" s="8">
        <v>0</v>
      </c>
      <c r="F518" s="8">
        <v>302752.7</v>
      </c>
      <c r="G518" s="53">
        <f t="shared" si="90"/>
        <v>302752.7</v>
      </c>
      <c r="H518" s="8">
        <v>301453.33</v>
      </c>
      <c r="I518" s="8">
        <v>301453.33</v>
      </c>
      <c r="J518" s="53">
        <f>G518-H518</f>
        <v>1299.3699999999953</v>
      </c>
    </row>
    <row r="519" spans="1:10" s="9" customFormat="1" ht="28.5" hidden="1" customHeight="1" x14ac:dyDescent="0.2">
      <c r="A519" s="10"/>
      <c r="B519" s="92"/>
      <c r="C519" s="62" t="s">
        <v>311</v>
      </c>
      <c r="D519" s="47"/>
      <c r="E519" s="12">
        <f>SUM(E520:E520)</f>
        <v>0</v>
      </c>
      <c r="F519" s="12">
        <f>SUM(F520:F520)</f>
        <v>0</v>
      </c>
      <c r="G519" s="53">
        <f t="shared" si="86"/>
        <v>0</v>
      </c>
      <c r="H519" s="12">
        <f>SUM(H520:H520)</f>
        <v>0</v>
      </c>
      <c r="I519" s="12">
        <f>SUM(I520:I520)</f>
        <v>0</v>
      </c>
      <c r="J519" s="53">
        <f t="shared" si="87"/>
        <v>0</v>
      </c>
    </row>
    <row r="520" spans="1:10" s="9" customFormat="1" ht="25.5" hidden="1" customHeight="1" x14ac:dyDescent="0.2">
      <c r="A520" s="10"/>
      <c r="B520" s="92"/>
      <c r="C520" s="92"/>
      <c r="D520" s="11"/>
      <c r="E520" s="8">
        <v>0</v>
      </c>
      <c r="F520" s="8">
        <v>0</v>
      </c>
      <c r="G520" s="53">
        <f t="shared" si="86"/>
        <v>0</v>
      </c>
      <c r="H520" s="8">
        <v>0</v>
      </c>
      <c r="I520" s="8">
        <v>0</v>
      </c>
      <c r="J520" s="53">
        <f t="shared" si="87"/>
        <v>0</v>
      </c>
    </row>
    <row r="521" spans="1:10" s="9" customFormat="1" ht="15.95" customHeight="1" x14ac:dyDescent="0.2">
      <c r="A521" s="10"/>
      <c r="B521" s="92"/>
      <c r="C521" s="56" t="s">
        <v>218</v>
      </c>
      <c r="D521" s="93"/>
      <c r="E521" s="12">
        <v>0</v>
      </c>
      <c r="F521" s="12">
        <v>0</v>
      </c>
      <c r="G521" s="53">
        <f t="shared" si="86"/>
        <v>0</v>
      </c>
      <c r="H521" s="12">
        <v>0</v>
      </c>
      <c r="I521" s="12">
        <v>0</v>
      </c>
      <c r="J521" s="53">
        <f t="shared" si="87"/>
        <v>0</v>
      </c>
    </row>
    <row r="522" spans="1:10" s="9" customFormat="1" ht="15.95" customHeight="1" x14ac:dyDescent="0.2">
      <c r="A522" s="10"/>
      <c r="B522" s="92"/>
      <c r="C522" s="56" t="s">
        <v>219</v>
      </c>
      <c r="D522" s="93"/>
      <c r="E522" s="12">
        <v>0</v>
      </c>
      <c r="F522" s="12">
        <v>0</v>
      </c>
      <c r="G522" s="53">
        <f t="shared" si="86"/>
        <v>0</v>
      </c>
      <c r="H522" s="12">
        <v>0</v>
      </c>
      <c r="I522" s="12">
        <v>0</v>
      </c>
      <c r="J522" s="53">
        <f t="shared" si="87"/>
        <v>0</v>
      </c>
    </row>
    <row r="523" spans="1:10" s="9" customFormat="1" ht="15.95" customHeight="1" x14ac:dyDescent="0.2">
      <c r="A523" s="10"/>
      <c r="B523" s="92"/>
      <c r="C523" s="56" t="s">
        <v>220</v>
      </c>
      <c r="D523" s="93"/>
      <c r="E523" s="12">
        <v>0</v>
      </c>
      <c r="F523" s="12">
        <v>0</v>
      </c>
      <c r="G523" s="53">
        <f t="shared" si="86"/>
        <v>0</v>
      </c>
      <c r="H523" s="12">
        <v>0</v>
      </c>
      <c r="I523" s="12">
        <v>0</v>
      </c>
      <c r="J523" s="53">
        <f t="shared" si="87"/>
        <v>0</v>
      </c>
    </row>
    <row r="524" spans="1:10" s="9" customFormat="1" ht="15.95" customHeight="1" x14ac:dyDescent="0.2">
      <c r="A524" s="10"/>
      <c r="B524" s="92"/>
      <c r="C524" s="103" t="s">
        <v>221</v>
      </c>
      <c r="D524" s="104"/>
      <c r="E524" s="12">
        <v>0</v>
      </c>
      <c r="F524" s="12">
        <v>0</v>
      </c>
      <c r="G524" s="53">
        <f t="shared" si="86"/>
        <v>0</v>
      </c>
      <c r="H524" s="12">
        <v>0</v>
      </c>
      <c r="I524" s="12">
        <v>0</v>
      </c>
      <c r="J524" s="53">
        <f t="shared" si="87"/>
        <v>0</v>
      </c>
    </row>
    <row r="525" spans="1:10" s="9" customFormat="1" ht="15.95" customHeight="1" x14ac:dyDescent="0.2">
      <c r="A525" s="10"/>
      <c r="B525" s="103" t="s">
        <v>222</v>
      </c>
      <c r="C525" s="103"/>
      <c r="D525" s="104"/>
      <c r="E525" s="12">
        <f>+E526+E527+E528+E529+E531+E532+E533+E534</f>
        <v>0</v>
      </c>
      <c r="F525" s="12">
        <f>+F526+F527+F528+F529+F531+F532+F533+F534</f>
        <v>0</v>
      </c>
      <c r="G525" s="53">
        <f t="shared" si="86"/>
        <v>0</v>
      </c>
      <c r="H525" s="12">
        <f>+H526+H527+H528+H529+H531+H532+H533+H534</f>
        <v>0</v>
      </c>
      <c r="I525" s="12">
        <f>+I526+I527+I528+I529+I531+I532+I533+I534</f>
        <v>0</v>
      </c>
      <c r="J525" s="53">
        <f t="shared" si="87"/>
        <v>0</v>
      </c>
    </row>
    <row r="526" spans="1:10" s="9" customFormat="1" ht="15.95" customHeight="1" x14ac:dyDescent="0.2">
      <c r="A526" s="10"/>
      <c r="B526" s="92"/>
      <c r="C526" s="56" t="s">
        <v>210</v>
      </c>
      <c r="D526" s="93"/>
      <c r="E526" s="12">
        <v>0</v>
      </c>
      <c r="F526" s="12">
        <v>0</v>
      </c>
      <c r="G526" s="53">
        <f t="shared" si="86"/>
        <v>0</v>
      </c>
      <c r="H526" s="12">
        <v>0</v>
      </c>
      <c r="I526" s="12">
        <v>0</v>
      </c>
      <c r="J526" s="53">
        <f t="shared" si="87"/>
        <v>0</v>
      </c>
    </row>
    <row r="527" spans="1:10" s="9" customFormat="1" ht="15.95" customHeight="1" x14ac:dyDescent="0.2">
      <c r="A527" s="10"/>
      <c r="B527" s="15"/>
      <c r="C527" s="58" t="s">
        <v>212</v>
      </c>
      <c r="D527" s="16"/>
      <c r="E527" s="12">
        <v>0</v>
      </c>
      <c r="F527" s="12">
        <v>0</v>
      </c>
      <c r="G527" s="53">
        <f t="shared" si="86"/>
        <v>0</v>
      </c>
      <c r="H527" s="12">
        <v>0</v>
      </c>
      <c r="I527" s="12">
        <v>0</v>
      </c>
      <c r="J527" s="53">
        <f t="shared" si="87"/>
        <v>0</v>
      </c>
    </row>
    <row r="528" spans="1:10" s="9" customFormat="1" ht="15.95" customHeight="1" x14ac:dyDescent="0.2">
      <c r="A528" s="10"/>
      <c r="B528" s="15"/>
      <c r="C528" s="56" t="s">
        <v>213</v>
      </c>
      <c r="D528" s="93"/>
      <c r="E528" s="12">
        <v>0</v>
      </c>
      <c r="F528" s="12">
        <v>0</v>
      </c>
      <c r="G528" s="53">
        <f t="shared" si="86"/>
        <v>0</v>
      </c>
      <c r="H528" s="12">
        <v>0</v>
      </c>
      <c r="I528" s="12">
        <v>0</v>
      </c>
      <c r="J528" s="53">
        <f t="shared" si="87"/>
        <v>0</v>
      </c>
    </row>
    <row r="529" spans="1:10" s="9" customFormat="1" ht="15.95" customHeight="1" x14ac:dyDescent="0.2">
      <c r="A529" s="10"/>
      <c r="B529" s="15"/>
      <c r="C529" s="56" t="s">
        <v>214</v>
      </c>
      <c r="D529" s="93"/>
      <c r="E529" s="12">
        <f>SUM(E530)</f>
        <v>0</v>
      </c>
      <c r="F529" s="12">
        <f>SUM(F530)</f>
        <v>0</v>
      </c>
      <c r="G529" s="53">
        <f t="shared" si="86"/>
        <v>0</v>
      </c>
      <c r="H529" s="12">
        <f>SUM(H530)</f>
        <v>0</v>
      </c>
      <c r="I529" s="12">
        <f>SUM(I530)</f>
        <v>0</v>
      </c>
      <c r="J529" s="53">
        <f t="shared" si="87"/>
        <v>0</v>
      </c>
    </row>
    <row r="530" spans="1:10" s="9" customFormat="1" ht="15.95" customHeight="1" x14ac:dyDescent="0.2">
      <c r="A530" s="5"/>
      <c r="B530" s="17"/>
      <c r="C530" s="17"/>
      <c r="D530" s="7" t="s">
        <v>273</v>
      </c>
      <c r="E530" s="8">
        <v>0</v>
      </c>
      <c r="F530" s="8">
        <v>0</v>
      </c>
      <c r="G530" s="53">
        <f t="shared" si="86"/>
        <v>0</v>
      </c>
      <c r="H530" s="8">
        <v>0</v>
      </c>
      <c r="I530" s="8">
        <v>0</v>
      </c>
      <c r="J530" s="53">
        <f t="shared" si="87"/>
        <v>0</v>
      </c>
    </row>
    <row r="531" spans="1:10" s="9" customFormat="1" ht="15.95" customHeight="1" x14ac:dyDescent="0.2">
      <c r="A531" s="10"/>
      <c r="B531" s="15"/>
      <c r="C531" s="56" t="s">
        <v>218</v>
      </c>
      <c r="D531" s="93"/>
      <c r="E531" s="12">
        <v>0</v>
      </c>
      <c r="F531" s="12">
        <v>0</v>
      </c>
      <c r="G531" s="53">
        <f t="shared" si="86"/>
        <v>0</v>
      </c>
      <c r="H531" s="12">
        <v>0</v>
      </c>
      <c r="I531" s="12">
        <v>0</v>
      </c>
      <c r="J531" s="53">
        <f t="shared" si="87"/>
        <v>0</v>
      </c>
    </row>
    <row r="532" spans="1:10" s="9" customFormat="1" ht="15.95" customHeight="1" x14ac:dyDescent="0.2">
      <c r="A532" s="10"/>
      <c r="B532" s="15"/>
      <c r="C532" s="56" t="s">
        <v>219</v>
      </c>
      <c r="D532" s="93"/>
      <c r="E532" s="12">
        <v>0</v>
      </c>
      <c r="F532" s="12">
        <v>0</v>
      </c>
      <c r="G532" s="53">
        <f t="shared" si="86"/>
        <v>0</v>
      </c>
      <c r="H532" s="12">
        <v>0</v>
      </c>
      <c r="I532" s="12">
        <v>0</v>
      </c>
      <c r="J532" s="53">
        <f t="shared" si="87"/>
        <v>0</v>
      </c>
    </row>
    <row r="533" spans="1:10" s="9" customFormat="1" ht="15.95" customHeight="1" x14ac:dyDescent="0.2">
      <c r="A533" s="10"/>
      <c r="B533" s="15"/>
      <c r="C533" s="56" t="s">
        <v>220</v>
      </c>
      <c r="D533" s="93"/>
      <c r="E533" s="12">
        <v>0</v>
      </c>
      <c r="F533" s="12">
        <v>0</v>
      </c>
      <c r="G533" s="53">
        <f t="shared" si="86"/>
        <v>0</v>
      </c>
      <c r="H533" s="12">
        <v>0</v>
      </c>
      <c r="I533" s="12">
        <v>0</v>
      </c>
      <c r="J533" s="53">
        <f t="shared" si="87"/>
        <v>0</v>
      </c>
    </row>
    <row r="534" spans="1:10" s="9" customFormat="1" ht="15.95" customHeight="1" x14ac:dyDescent="0.2">
      <c r="A534" s="10"/>
      <c r="B534" s="15"/>
      <c r="C534" s="56" t="s">
        <v>221</v>
      </c>
      <c r="D534" s="93"/>
      <c r="E534" s="12">
        <v>0</v>
      </c>
      <c r="F534" s="12">
        <v>0</v>
      </c>
      <c r="G534" s="53">
        <f t="shared" si="86"/>
        <v>0</v>
      </c>
      <c r="H534" s="12">
        <v>0</v>
      </c>
      <c r="I534" s="12">
        <v>0</v>
      </c>
      <c r="J534" s="53">
        <f t="shared" si="87"/>
        <v>0</v>
      </c>
    </row>
    <row r="535" spans="1:10" s="9" customFormat="1" ht="15.95" customHeight="1" x14ac:dyDescent="0.2">
      <c r="A535" s="10"/>
      <c r="B535" s="103" t="s">
        <v>223</v>
      </c>
      <c r="C535" s="103"/>
      <c r="D535" s="104"/>
      <c r="E535" s="12">
        <f>SUM(E536+E538)</f>
        <v>0</v>
      </c>
      <c r="F535" s="12">
        <f>SUM(F536+F538)</f>
        <v>0</v>
      </c>
      <c r="G535" s="53">
        <f t="shared" si="86"/>
        <v>0</v>
      </c>
      <c r="H535" s="12">
        <f>SUM(H536+H538)</f>
        <v>0</v>
      </c>
      <c r="I535" s="12">
        <f>SUM(I536+I538)</f>
        <v>0</v>
      </c>
      <c r="J535" s="53">
        <f t="shared" si="87"/>
        <v>0</v>
      </c>
    </row>
    <row r="536" spans="1:10" s="9" customFormat="1" ht="15.95" customHeight="1" x14ac:dyDescent="0.2">
      <c r="A536" s="10"/>
      <c r="B536" s="15"/>
      <c r="C536" s="56" t="s">
        <v>224</v>
      </c>
      <c r="D536" s="93"/>
      <c r="E536" s="12">
        <f>SUM(E537:E537)</f>
        <v>0</v>
      </c>
      <c r="F536" s="12">
        <f>SUM(F537:F537)</f>
        <v>0</v>
      </c>
      <c r="G536" s="53">
        <f t="shared" si="86"/>
        <v>0</v>
      </c>
      <c r="H536" s="12">
        <f>SUM(H537:H537)</f>
        <v>0</v>
      </c>
      <c r="I536" s="12">
        <f>SUM(I537:I537)</f>
        <v>0</v>
      </c>
      <c r="J536" s="53">
        <f t="shared" si="87"/>
        <v>0</v>
      </c>
    </row>
    <row r="537" spans="1:10" s="9" customFormat="1" ht="15.95" customHeight="1" x14ac:dyDescent="0.2">
      <c r="A537" s="5"/>
      <c r="B537" s="17"/>
      <c r="C537" s="17"/>
      <c r="D537" s="7" t="s">
        <v>274</v>
      </c>
      <c r="E537" s="8">
        <v>0</v>
      </c>
      <c r="F537" s="8">
        <v>0</v>
      </c>
      <c r="G537" s="53">
        <f t="shared" si="86"/>
        <v>0</v>
      </c>
      <c r="H537" s="8">
        <v>0</v>
      </c>
      <c r="I537" s="8">
        <v>0</v>
      </c>
      <c r="J537" s="53">
        <f t="shared" si="87"/>
        <v>0</v>
      </c>
    </row>
    <row r="538" spans="1:10" s="9" customFormat="1" ht="15.95" customHeight="1" x14ac:dyDescent="0.2">
      <c r="A538" s="10"/>
      <c r="B538" s="15"/>
      <c r="C538" s="58" t="s">
        <v>225</v>
      </c>
      <c r="D538" s="16"/>
      <c r="E538" s="12">
        <v>0</v>
      </c>
      <c r="F538" s="12">
        <v>0</v>
      </c>
      <c r="G538" s="53">
        <f t="shared" si="86"/>
        <v>0</v>
      </c>
      <c r="H538" s="12">
        <v>0</v>
      </c>
      <c r="I538" s="12">
        <v>0</v>
      </c>
      <c r="J538" s="53">
        <f t="shared" si="87"/>
        <v>0</v>
      </c>
    </row>
    <row r="539" spans="1:10" s="9" customFormat="1" ht="15.95" customHeight="1" x14ac:dyDescent="0.2">
      <c r="A539" s="102" t="s">
        <v>226</v>
      </c>
      <c r="B539" s="103"/>
      <c r="C539" s="103"/>
      <c r="D539" s="104"/>
      <c r="E539" s="12">
        <f>SUM(E540+E542)</f>
        <v>0</v>
      </c>
      <c r="F539" s="12">
        <f>SUM(F540+F542)</f>
        <v>0</v>
      </c>
      <c r="G539" s="53">
        <f t="shared" si="86"/>
        <v>0</v>
      </c>
      <c r="H539" s="12">
        <f>SUM(H540+H542)</f>
        <v>0</v>
      </c>
      <c r="I539" s="12">
        <f>SUM(I540+I542)</f>
        <v>0</v>
      </c>
      <c r="J539" s="53">
        <f t="shared" si="87"/>
        <v>0</v>
      </c>
    </row>
    <row r="540" spans="1:10" s="9" customFormat="1" ht="15.95" customHeight="1" x14ac:dyDescent="0.2">
      <c r="A540" s="10"/>
      <c r="B540" s="57" t="s">
        <v>227</v>
      </c>
      <c r="C540" s="57"/>
      <c r="D540" s="58"/>
      <c r="E540" s="12">
        <f>SUM(E541)</f>
        <v>0</v>
      </c>
      <c r="F540" s="12">
        <f>SUM(F541)</f>
        <v>0</v>
      </c>
      <c r="G540" s="53">
        <f t="shared" si="86"/>
        <v>0</v>
      </c>
      <c r="H540" s="12">
        <f>SUM(H541)</f>
        <v>0</v>
      </c>
      <c r="I540" s="12">
        <f>SUM(I541)</f>
        <v>0</v>
      </c>
      <c r="J540" s="53">
        <f t="shared" si="87"/>
        <v>0</v>
      </c>
    </row>
    <row r="541" spans="1:10" s="9" customFormat="1" ht="15.95" customHeight="1" x14ac:dyDescent="0.2">
      <c r="A541" s="10"/>
      <c r="B541" s="15"/>
      <c r="C541" s="103" t="s">
        <v>228</v>
      </c>
      <c r="D541" s="104"/>
      <c r="E541" s="12">
        <v>0</v>
      </c>
      <c r="F541" s="12">
        <v>0</v>
      </c>
      <c r="G541" s="53">
        <f t="shared" si="86"/>
        <v>0</v>
      </c>
      <c r="H541" s="12">
        <v>0</v>
      </c>
      <c r="I541" s="12">
        <v>0</v>
      </c>
      <c r="J541" s="53">
        <f t="shared" si="87"/>
        <v>0</v>
      </c>
    </row>
    <row r="542" spans="1:10" s="9" customFormat="1" ht="15.95" customHeight="1" x14ac:dyDescent="0.2">
      <c r="A542" s="10"/>
      <c r="B542" s="103" t="s">
        <v>229</v>
      </c>
      <c r="C542" s="103"/>
      <c r="D542" s="104"/>
      <c r="E542" s="12">
        <f>SUM(E543)</f>
        <v>0</v>
      </c>
      <c r="F542" s="12">
        <f>SUM(F543)</f>
        <v>0</v>
      </c>
      <c r="G542" s="53">
        <f t="shared" si="86"/>
        <v>0</v>
      </c>
      <c r="H542" s="12">
        <f>SUM(H543)</f>
        <v>0</v>
      </c>
      <c r="I542" s="12">
        <f>SUM(I543)</f>
        <v>0</v>
      </c>
      <c r="J542" s="53">
        <f t="shared" si="87"/>
        <v>0</v>
      </c>
    </row>
    <row r="543" spans="1:10" s="9" customFormat="1" ht="15.95" customHeight="1" x14ac:dyDescent="0.2">
      <c r="A543" s="10"/>
      <c r="B543" s="15"/>
      <c r="C543" s="58" t="s">
        <v>230</v>
      </c>
      <c r="D543" s="16"/>
      <c r="E543" s="12">
        <v>0</v>
      </c>
      <c r="F543" s="12">
        <v>0</v>
      </c>
      <c r="G543" s="53">
        <f t="shared" si="86"/>
        <v>0</v>
      </c>
      <c r="H543" s="12">
        <v>0</v>
      </c>
      <c r="I543" s="12">
        <v>0</v>
      </c>
      <c r="J543" s="53">
        <f t="shared" si="87"/>
        <v>0</v>
      </c>
    </row>
    <row r="544" spans="1:10" s="9" customFormat="1" ht="15.95" customHeight="1" x14ac:dyDescent="0.2">
      <c r="A544" s="102" t="s">
        <v>231</v>
      </c>
      <c r="B544" s="103"/>
      <c r="C544" s="103"/>
      <c r="D544" s="104"/>
      <c r="E544" s="12">
        <f>SUM(E545+E548+E551+E553+E555+E557)</f>
        <v>723292</v>
      </c>
      <c r="F544" s="12">
        <f>SUM(F545+F548+F551+F553+F555+F557)</f>
        <v>-723292</v>
      </c>
      <c r="G544" s="53">
        <f t="shared" si="86"/>
        <v>0</v>
      </c>
      <c r="H544" s="12">
        <f>SUM(H545+H548+H551+H553+H555+H557)</f>
        <v>0</v>
      </c>
      <c r="I544" s="12">
        <f>SUM(I545+I548+I551+I553+I555+I557)</f>
        <v>0</v>
      </c>
      <c r="J544" s="53">
        <f t="shared" si="87"/>
        <v>0</v>
      </c>
    </row>
    <row r="545" spans="1:10" s="9" customFormat="1" ht="15.95" customHeight="1" x14ac:dyDescent="0.2">
      <c r="A545" s="10"/>
      <c r="B545" s="57" t="s">
        <v>232</v>
      </c>
      <c r="C545" s="57"/>
      <c r="D545" s="58"/>
      <c r="E545" s="12">
        <f>SUM(E546:E547)</f>
        <v>0</v>
      </c>
      <c r="F545" s="12">
        <f>SUM(F546:F547)</f>
        <v>0</v>
      </c>
      <c r="G545" s="53">
        <f t="shared" si="86"/>
        <v>0</v>
      </c>
      <c r="H545" s="12">
        <f>SUM(H546:H547)</f>
        <v>0</v>
      </c>
      <c r="I545" s="12">
        <f>SUM(I546:I547)</f>
        <v>0</v>
      </c>
      <c r="J545" s="53">
        <f t="shared" si="87"/>
        <v>0</v>
      </c>
    </row>
    <row r="546" spans="1:10" s="9" customFormat="1" ht="15.95" customHeight="1" x14ac:dyDescent="0.2">
      <c r="A546" s="10"/>
      <c r="B546" s="15"/>
      <c r="C546" s="103" t="s">
        <v>233</v>
      </c>
      <c r="D546" s="104"/>
      <c r="E546" s="12">
        <v>0</v>
      </c>
      <c r="F546" s="12">
        <v>0</v>
      </c>
      <c r="G546" s="53">
        <f t="shared" si="86"/>
        <v>0</v>
      </c>
      <c r="H546" s="12">
        <v>0</v>
      </c>
      <c r="I546" s="12">
        <v>0</v>
      </c>
      <c r="J546" s="53">
        <f t="shared" si="87"/>
        <v>0</v>
      </c>
    </row>
    <row r="547" spans="1:10" s="9" customFormat="1" ht="15.95" customHeight="1" x14ac:dyDescent="0.2">
      <c r="A547" s="10"/>
      <c r="B547" s="15"/>
      <c r="C547" s="103" t="s">
        <v>234</v>
      </c>
      <c r="D547" s="104"/>
      <c r="E547" s="12">
        <v>0</v>
      </c>
      <c r="F547" s="12">
        <v>0</v>
      </c>
      <c r="G547" s="53">
        <f t="shared" si="86"/>
        <v>0</v>
      </c>
      <c r="H547" s="12">
        <v>0</v>
      </c>
      <c r="I547" s="12">
        <v>0</v>
      </c>
      <c r="J547" s="53">
        <f t="shared" si="87"/>
        <v>0</v>
      </c>
    </row>
    <row r="548" spans="1:10" s="9" customFormat="1" ht="15.95" customHeight="1" x14ac:dyDescent="0.2">
      <c r="A548" s="10"/>
      <c r="B548" s="103" t="s">
        <v>235</v>
      </c>
      <c r="C548" s="103"/>
      <c r="D548" s="104"/>
      <c r="E548" s="12">
        <f>SUM(E549:E550)</f>
        <v>0</v>
      </c>
      <c r="F548" s="12">
        <f>SUM(F549:F550)</f>
        <v>0</v>
      </c>
      <c r="G548" s="53">
        <f t="shared" si="86"/>
        <v>0</v>
      </c>
      <c r="H548" s="12">
        <f>SUM(H549:H550)</f>
        <v>0</v>
      </c>
      <c r="I548" s="12">
        <f>SUM(I549:I550)</f>
        <v>0</v>
      </c>
      <c r="J548" s="53">
        <f t="shared" si="87"/>
        <v>0</v>
      </c>
    </row>
    <row r="549" spans="1:10" s="9" customFormat="1" ht="15.95" customHeight="1" x14ac:dyDescent="0.2">
      <c r="A549" s="10"/>
      <c r="B549" s="15"/>
      <c r="C549" s="103" t="s">
        <v>236</v>
      </c>
      <c r="D549" s="104"/>
      <c r="E549" s="12">
        <v>0</v>
      </c>
      <c r="F549" s="12">
        <v>0</v>
      </c>
      <c r="G549" s="53">
        <f t="shared" si="86"/>
        <v>0</v>
      </c>
      <c r="H549" s="12">
        <v>0</v>
      </c>
      <c r="I549" s="12">
        <v>0</v>
      </c>
      <c r="J549" s="53">
        <f t="shared" si="87"/>
        <v>0</v>
      </c>
    </row>
    <row r="550" spans="1:10" s="9" customFormat="1" ht="15.95" customHeight="1" x14ac:dyDescent="0.2">
      <c r="A550" s="10"/>
      <c r="B550" s="15"/>
      <c r="C550" s="58" t="s">
        <v>237</v>
      </c>
      <c r="D550" s="16"/>
      <c r="E550" s="12">
        <v>0</v>
      </c>
      <c r="F550" s="12">
        <v>0</v>
      </c>
      <c r="G550" s="53">
        <f t="shared" si="86"/>
        <v>0</v>
      </c>
      <c r="H550" s="12">
        <v>0</v>
      </c>
      <c r="I550" s="12">
        <v>0</v>
      </c>
      <c r="J550" s="53">
        <f t="shared" si="87"/>
        <v>0</v>
      </c>
    </row>
    <row r="551" spans="1:10" s="9" customFormat="1" ht="15.95" customHeight="1" x14ac:dyDescent="0.2">
      <c r="A551" s="10"/>
      <c r="B551" s="103" t="s">
        <v>238</v>
      </c>
      <c r="C551" s="103"/>
      <c r="D551" s="104"/>
      <c r="E551" s="12">
        <f>SUM(E552)</f>
        <v>0</v>
      </c>
      <c r="F551" s="12">
        <f>SUM(F552)</f>
        <v>0</v>
      </c>
      <c r="G551" s="53">
        <f t="shared" si="86"/>
        <v>0</v>
      </c>
      <c r="H551" s="12">
        <f>SUM(H552)</f>
        <v>0</v>
      </c>
      <c r="I551" s="12">
        <f>SUM(I552)</f>
        <v>0</v>
      </c>
      <c r="J551" s="53">
        <f t="shared" si="87"/>
        <v>0</v>
      </c>
    </row>
    <row r="552" spans="1:10" s="9" customFormat="1" ht="15.95" customHeight="1" x14ac:dyDescent="0.2">
      <c r="A552" s="10"/>
      <c r="B552" s="15"/>
      <c r="C552" s="58" t="s">
        <v>239</v>
      </c>
      <c r="D552" s="16"/>
      <c r="E552" s="12">
        <v>0</v>
      </c>
      <c r="F552" s="12">
        <v>0</v>
      </c>
      <c r="G552" s="53">
        <f t="shared" si="86"/>
        <v>0</v>
      </c>
      <c r="H552" s="12">
        <v>0</v>
      </c>
      <c r="I552" s="12">
        <v>0</v>
      </c>
      <c r="J552" s="53">
        <f t="shared" si="87"/>
        <v>0</v>
      </c>
    </row>
    <row r="553" spans="1:10" s="9" customFormat="1" ht="15.95" customHeight="1" x14ac:dyDescent="0.2">
      <c r="A553" s="10"/>
      <c r="B553" s="103" t="s">
        <v>240</v>
      </c>
      <c r="C553" s="103"/>
      <c r="D553" s="104"/>
      <c r="E553" s="12">
        <f>SUM(E554)</f>
        <v>0</v>
      </c>
      <c r="F553" s="12">
        <f>SUM(F554)</f>
        <v>0</v>
      </c>
      <c r="G553" s="53">
        <f t="shared" si="86"/>
        <v>0</v>
      </c>
      <c r="H553" s="12">
        <f>SUM(H554)</f>
        <v>0</v>
      </c>
      <c r="I553" s="12">
        <f>SUM(I554)</f>
        <v>0</v>
      </c>
      <c r="J553" s="53">
        <f t="shared" si="87"/>
        <v>0</v>
      </c>
    </row>
    <row r="554" spans="1:10" s="9" customFormat="1" ht="15.95" customHeight="1" x14ac:dyDescent="0.2">
      <c r="A554" s="10"/>
      <c r="B554" s="15"/>
      <c r="C554" s="58" t="s">
        <v>241</v>
      </c>
      <c r="D554" s="16"/>
      <c r="E554" s="12">
        <v>0</v>
      </c>
      <c r="F554" s="12">
        <v>0</v>
      </c>
      <c r="G554" s="53">
        <f t="shared" si="86"/>
        <v>0</v>
      </c>
      <c r="H554" s="12">
        <v>0</v>
      </c>
      <c r="I554" s="12">
        <v>0</v>
      </c>
      <c r="J554" s="53">
        <f t="shared" si="87"/>
        <v>0</v>
      </c>
    </row>
    <row r="555" spans="1:10" s="9" customFormat="1" ht="15.95" customHeight="1" x14ac:dyDescent="0.2">
      <c r="A555" s="10"/>
      <c r="B555" s="103" t="s">
        <v>242</v>
      </c>
      <c r="C555" s="103"/>
      <c r="D555" s="104"/>
      <c r="E555" s="12">
        <f>SUM(E556)</f>
        <v>0</v>
      </c>
      <c r="F555" s="12">
        <f>SUM(F556)</f>
        <v>0</v>
      </c>
      <c r="G555" s="53">
        <f t="shared" si="86"/>
        <v>0</v>
      </c>
      <c r="H555" s="12">
        <f>SUM(H556)</f>
        <v>0</v>
      </c>
      <c r="I555" s="12">
        <f>SUM(I556)</f>
        <v>0</v>
      </c>
      <c r="J555" s="53">
        <f t="shared" si="87"/>
        <v>0</v>
      </c>
    </row>
    <row r="556" spans="1:10" s="9" customFormat="1" ht="15.95" customHeight="1" x14ac:dyDescent="0.2">
      <c r="A556" s="10"/>
      <c r="B556" s="15"/>
      <c r="C556" s="58" t="s">
        <v>243</v>
      </c>
      <c r="D556" s="16"/>
      <c r="E556" s="12">
        <v>0</v>
      </c>
      <c r="F556" s="12">
        <v>0</v>
      </c>
      <c r="G556" s="53">
        <f t="shared" si="86"/>
        <v>0</v>
      </c>
      <c r="H556" s="12">
        <v>0</v>
      </c>
      <c r="I556" s="12">
        <v>0</v>
      </c>
      <c r="J556" s="53">
        <f t="shared" si="87"/>
        <v>0</v>
      </c>
    </row>
    <row r="557" spans="1:10" ht="15.95" customHeight="1" x14ac:dyDescent="0.2">
      <c r="A557" s="10"/>
      <c r="B557" s="57" t="s">
        <v>244</v>
      </c>
      <c r="C557" s="57"/>
      <c r="D557" s="58"/>
      <c r="E557" s="12">
        <f>SUM(E558)</f>
        <v>723292</v>
      </c>
      <c r="F557" s="12">
        <f>SUM(F558)</f>
        <v>-723292</v>
      </c>
      <c r="G557" s="53">
        <f t="shared" si="86"/>
        <v>0</v>
      </c>
      <c r="H557" s="12">
        <f>SUM(H558)</f>
        <v>0</v>
      </c>
      <c r="I557" s="12">
        <f>SUM(I558)</f>
        <v>0</v>
      </c>
      <c r="J557" s="53">
        <f t="shared" si="87"/>
        <v>0</v>
      </c>
    </row>
    <row r="558" spans="1:10" ht="15.95" customHeight="1" x14ac:dyDescent="0.2">
      <c r="A558" s="10"/>
      <c r="B558" s="15"/>
      <c r="C558" s="58" t="s">
        <v>245</v>
      </c>
      <c r="D558" s="16"/>
      <c r="E558" s="12">
        <f>SUM(E559:E559)</f>
        <v>723292</v>
      </c>
      <c r="F558" s="12">
        <f>SUM(F559:F559)</f>
        <v>-723292</v>
      </c>
      <c r="G558" s="53">
        <f t="shared" si="86"/>
        <v>0</v>
      </c>
      <c r="H558" s="12">
        <f>SUM(H559:H559)</f>
        <v>0</v>
      </c>
      <c r="I558" s="12">
        <f>SUM(I559:I559)</f>
        <v>0</v>
      </c>
      <c r="J558" s="53">
        <f t="shared" si="87"/>
        <v>0</v>
      </c>
    </row>
    <row r="559" spans="1:10" ht="15.95" customHeight="1" thickBot="1" x14ac:dyDescent="0.25">
      <c r="A559" s="5"/>
      <c r="B559" s="17"/>
      <c r="C559" s="17"/>
      <c r="D559" s="27" t="s">
        <v>279</v>
      </c>
      <c r="E559" s="8">
        <v>723292</v>
      </c>
      <c r="F559" s="8">
        <v>-723292</v>
      </c>
      <c r="G559" s="53">
        <f t="shared" si="86"/>
        <v>0</v>
      </c>
      <c r="H559" s="8">
        <v>0</v>
      </c>
      <c r="I559" s="8">
        <v>0</v>
      </c>
      <c r="J559" s="53">
        <f t="shared" si="87"/>
        <v>0</v>
      </c>
    </row>
    <row r="560" spans="1:10" ht="15.95" customHeight="1" thickBot="1" x14ac:dyDescent="0.25">
      <c r="A560" s="107" t="s">
        <v>637</v>
      </c>
      <c r="B560" s="107"/>
      <c r="C560" s="107"/>
      <c r="D560" s="108"/>
      <c r="E560" s="41">
        <f t="shared" ref="E560:J560" si="99">SUM(E11+E53+E146+E269+E296+E383+E539+E544)</f>
        <v>31012098.140000001</v>
      </c>
      <c r="F560" s="41">
        <f t="shared" si="99"/>
        <v>3437899.3600000003</v>
      </c>
      <c r="G560" s="41">
        <f t="shared" si="99"/>
        <v>34449997.5</v>
      </c>
      <c r="H560" s="41">
        <f t="shared" si="99"/>
        <v>19507679.600000001</v>
      </c>
      <c r="I560" s="41">
        <f t="shared" si="99"/>
        <v>19507679.600000001</v>
      </c>
      <c r="J560" s="41">
        <f t="shared" si="99"/>
        <v>14942317.900000002</v>
      </c>
    </row>
    <row r="561" spans="1:10" x14ac:dyDescent="0.2">
      <c r="A561" s="28"/>
      <c r="B561" s="28"/>
      <c r="C561" s="28"/>
      <c r="D561" s="28"/>
      <c r="E561" s="94"/>
      <c r="F561" s="94"/>
      <c r="G561" s="94"/>
      <c r="H561" s="95"/>
      <c r="I561" s="95"/>
      <c r="J561" s="95"/>
    </row>
    <row r="562" spans="1:10" x14ac:dyDescent="0.2">
      <c r="A562" s="28"/>
      <c r="B562" s="28"/>
      <c r="C562" s="28"/>
      <c r="D562" s="28"/>
      <c r="E562" s="31"/>
      <c r="F562" s="31"/>
      <c r="G562" s="31"/>
      <c r="H562" s="31"/>
      <c r="I562" s="31"/>
      <c r="J562" s="31"/>
    </row>
    <row r="563" spans="1:10" x14ac:dyDescent="0.2">
      <c r="A563" s="28"/>
      <c r="B563" s="28"/>
      <c r="C563" s="28"/>
      <c r="D563" s="28"/>
      <c r="E563" s="29"/>
      <c r="F563" s="29"/>
      <c r="G563" s="30"/>
      <c r="H563" s="30"/>
      <c r="I563" s="30"/>
      <c r="J563" s="30"/>
    </row>
    <row r="564" spans="1:10" x14ac:dyDescent="0.2">
      <c r="A564" s="28"/>
      <c r="B564" s="28"/>
      <c r="C564" s="28"/>
      <c r="D564" s="28"/>
      <c r="E564" s="29"/>
      <c r="F564" s="30"/>
      <c r="G564" s="30"/>
      <c r="H564" s="30"/>
      <c r="I564" s="30"/>
      <c r="J564" s="30"/>
    </row>
    <row r="565" spans="1:10" x14ac:dyDescent="0.2">
      <c r="A565" s="28"/>
      <c r="B565" s="28"/>
      <c r="C565" s="28"/>
      <c r="D565" s="28"/>
      <c r="E565" s="29"/>
      <c r="F565" s="30"/>
      <c r="G565" s="30"/>
      <c r="H565" s="30"/>
      <c r="I565" s="30"/>
      <c r="J565" s="30"/>
    </row>
    <row r="566" spans="1:10" x14ac:dyDescent="0.2">
      <c r="A566" s="28"/>
      <c r="B566" s="28"/>
      <c r="C566" s="28"/>
      <c r="D566" s="28"/>
      <c r="E566" s="30">
        <v>123607454.52</v>
      </c>
      <c r="F566" s="30"/>
      <c r="G566" s="30">
        <v>122799809.04000001</v>
      </c>
      <c r="H566" s="30"/>
      <c r="I566" s="30"/>
      <c r="J566" s="30"/>
    </row>
    <row r="567" spans="1:10" x14ac:dyDescent="0.2">
      <c r="A567" s="28"/>
      <c r="B567" s="28"/>
      <c r="C567" s="28"/>
      <c r="D567" s="28"/>
      <c r="E567" s="30">
        <f>E560-E566</f>
        <v>-92595356.379999995</v>
      </c>
      <c r="F567" s="30"/>
      <c r="G567" s="30">
        <f t="shared" ref="G567" si="100">G560-G566</f>
        <v>-88349811.540000007</v>
      </c>
      <c r="H567" s="30"/>
      <c r="I567" s="30"/>
      <c r="J567" s="30"/>
    </row>
    <row r="568" spans="1:10" x14ac:dyDescent="0.2">
      <c r="A568" s="28"/>
      <c r="B568" s="28"/>
      <c r="C568" s="28"/>
      <c r="D568" s="28"/>
      <c r="E568" s="29"/>
      <c r="F568" s="29"/>
      <c r="G568" s="29"/>
      <c r="H568" s="29"/>
      <c r="I568" s="29"/>
      <c r="J568" s="29"/>
    </row>
    <row r="569" spans="1:10" x14ac:dyDescent="0.2">
      <c r="A569" s="28"/>
      <c r="B569" s="28"/>
      <c r="C569" s="28"/>
      <c r="D569" s="28"/>
      <c r="E569" s="29"/>
      <c r="F569" s="29"/>
      <c r="G569" s="29"/>
      <c r="H569" s="29"/>
      <c r="I569" s="29"/>
      <c r="J569" s="29"/>
    </row>
    <row r="570" spans="1:10" x14ac:dyDescent="0.2">
      <c r="A570" s="28"/>
      <c r="B570" s="28"/>
      <c r="C570" s="28"/>
      <c r="D570" s="28"/>
      <c r="E570" s="29"/>
      <c r="F570" s="29"/>
      <c r="G570" s="29"/>
      <c r="H570" s="29"/>
      <c r="I570" s="29"/>
      <c r="J570" s="29"/>
    </row>
    <row r="571" spans="1:10" x14ac:dyDescent="0.2">
      <c r="A571" s="28"/>
      <c r="B571" s="28"/>
      <c r="C571" s="28"/>
      <c r="D571" s="28"/>
      <c r="E571" s="29"/>
      <c r="F571" s="29"/>
      <c r="G571" s="29"/>
      <c r="H571" s="29"/>
      <c r="I571" s="29"/>
      <c r="J571" s="29"/>
    </row>
    <row r="572" spans="1:10" x14ac:dyDescent="0.2">
      <c r="A572" s="28"/>
      <c r="B572" s="28"/>
      <c r="C572" s="28"/>
      <c r="D572" s="28"/>
      <c r="E572" s="29"/>
      <c r="F572" s="29"/>
      <c r="G572" s="29"/>
      <c r="H572" s="29"/>
      <c r="I572" s="29"/>
      <c r="J572" s="29"/>
    </row>
    <row r="573" spans="1:10" x14ac:dyDescent="0.2">
      <c r="A573" s="28"/>
      <c r="B573" s="28"/>
      <c r="C573" s="28"/>
      <c r="D573" s="28"/>
      <c r="E573" s="29"/>
      <c r="F573" s="29"/>
      <c r="G573" s="29"/>
      <c r="H573" s="29"/>
      <c r="I573" s="29"/>
      <c r="J573" s="29"/>
    </row>
    <row r="574" spans="1:10" x14ac:dyDescent="0.2">
      <c r="A574" s="28"/>
      <c r="B574" s="28"/>
      <c r="C574" s="28"/>
      <c r="D574" s="28"/>
      <c r="E574" s="28"/>
      <c r="F574" s="28"/>
      <c r="G574" s="28"/>
      <c r="H574" s="28"/>
      <c r="I574" s="28"/>
      <c r="J574" s="28"/>
    </row>
    <row r="575" spans="1:10" x14ac:dyDescent="0.2">
      <c r="A575" s="28"/>
      <c r="B575" s="28"/>
      <c r="C575" s="28"/>
      <c r="D575" s="28"/>
      <c r="E575" s="28"/>
      <c r="F575" s="28"/>
      <c r="G575" s="28"/>
      <c r="H575" s="28"/>
      <c r="I575" s="28"/>
      <c r="J575" s="28"/>
    </row>
    <row r="576" spans="1:10" x14ac:dyDescent="0.2">
      <c r="A576" s="28"/>
      <c r="B576" s="28"/>
      <c r="C576" s="28"/>
      <c r="D576" s="28"/>
      <c r="E576" s="28"/>
      <c r="F576" s="28"/>
      <c r="G576" s="28"/>
      <c r="H576" s="28"/>
      <c r="I576" s="28"/>
      <c r="J576" s="28"/>
    </row>
    <row r="577" spans="1:10" x14ac:dyDescent="0.2">
      <c r="A577" s="28"/>
      <c r="B577" s="28"/>
      <c r="C577" s="28"/>
      <c r="D577" s="28"/>
      <c r="E577" s="28"/>
      <c r="F577" s="28"/>
      <c r="G577" s="28"/>
      <c r="H577" s="28"/>
      <c r="I577" s="28"/>
      <c r="J577" s="28"/>
    </row>
    <row r="578" spans="1:10" x14ac:dyDescent="0.2">
      <c r="A578" s="28"/>
      <c r="B578" s="28"/>
      <c r="C578" s="28"/>
      <c r="D578" s="28"/>
      <c r="E578" s="34"/>
      <c r="F578" s="127"/>
      <c r="G578" s="127"/>
      <c r="H578" s="78"/>
      <c r="I578" s="78"/>
      <c r="J578" s="78"/>
    </row>
    <row r="579" spans="1:10" x14ac:dyDescent="0.2">
      <c r="A579" s="34"/>
      <c r="B579" s="34"/>
      <c r="C579" s="34"/>
      <c r="D579" s="34"/>
      <c r="E579" s="34"/>
      <c r="F579" s="34"/>
      <c r="G579" s="34"/>
      <c r="H579" s="34"/>
      <c r="I579" s="34"/>
      <c r="J579" s="34"/>
    </row>
    <row r="580" spans="1:10" x14ac:dyDescent="0.2">
      <c r="A580" s="34"/>
      <c r="B580" s="34"/>
      <c r="C580" s="34"/>
      <c r="D580" s="34"/>
      <c r="E580" s="34"/>
      <c r="F580" s="34"/>
      <c r="G580" s="34"/>
      <c r="H580" s="34"/>
      <c r="I580" s="34"/>
      <c r="J580" s="34"/>
    </row>
    <row r="581" spans="1:10" ht="13.5" x14ac:dyDescent="0.2">
      <c r="A581" s="28"/>
      <c r="B581" s="28"/>
      <c r="C581" s="28"/>
      <c r="D581" s="28"/>
      <c r="E581" s="36"/>
      <c r="F581" s="28"/>
      <c r="G581" s="37"/>
      <c r="H581" s="37"/>
      <c r="I581" s="37"/>
      <c r="J581" s="37"/>
    </row>
    <row r="582" spans="1:10" x14ac:dyDescent="0.2">
      <c r="A582" s="28"/>
      <c r="B582" s="28"/>
      <c r="C582" s="28"/>
      <c r="D582" s="28"/>
      <c r="E582" s="28"/>
      <c r="F582" s="28"/>
      <c r="G582" s="28"/>
      <c r="H582" s="28"/>
      <c r="I582" s="28"/>
      <c r="J582" s="28"/>
    </row>
    <row r="583" spans="1:10" x14ac:dyDescent="0.2">
      <c r="A583" s="28"/>
      <c r="B583" s="28"/>
      <c r="C583" s="28"/>
      <c r="D583" s="28"/>
      <c r="E583" s="28"/>
      <c r="F583" s="28"/>
      <c r="G583" s="28"/>
      <c r="H583" s="28"/>
      <c r="I583" s="28"/>
      <c r="J583" s="28"/>
    </row>
    <row r="584" spans="1:10" x14ac:dyDescent="0.2">
      <c r="A584" s="28"/>
      <c r="B584" s="28"/>
      <c r="C584" s="28"/>
      <c r="D584" s="28"/>
      <c r="E584" s="28"/>
      <c r="F584" s="28"/>
      <c r="G584" s="28"/>
      <c r="H584" s="28"/>
      <c r="I584" s="28"/>
      <c r="J584" s="28"/>
    </row>
    <row r="585" spans="1:10" x14ac:dyDescent="0.2">
      <c r="A585" s="28"/>
      <c r="B585" s="28"/>
      <c r="C585" s="28"/>
      <c r="D585" s="28"/>
      <c r="E585" s="28"/>
      <c r="F585" s="28"/>
      <c r="G585" s="28"/>
      <c r="H585" s="28"/>
      <c r="I585" s="28"/>
      <c r="J585" s="28"/>
    </row>
    <row r="586" spans="1:10" x14ac:dyDescent="0.2">
      <c r="A586" s="28"/>
      <c r="B586" s="28"/>
      <c r="C586" s="28"/>
      <c r="D586" s="28"/>
      <c r="E586" s="28"/>
      <c r="F586" s="28"/>
      <c r="G586" s="28"/>
      <c r="H586" s="28"/>
      <c r="I586" s="28"/>
      <c r="J586" s="28"/>
    </row>
    <row r="587" spans="1:10" x14ac:dyDescent="0.2">
      <c r="A587" s="28"/>
      <c r="B587" s="28"/>
      <c r="C587" s="28"/>
      <c r="D587" s="28"/>
      <c r="E587" s="28"/>
      <c r="F587" s="28"/>
      <c r="G587" s="28"/>
      <c r="H587" s="28"/>
      <c r="I587" s="28"/>
      <c r="J587" s="28"/>
    </row>
    <row r="588" spans="1:10" x14ac:dyDescent="0.2">
      <c r="A588" s="28"/>
      <c r="B588" s="28"/>
      <c r="C588" s="28"/>
      <c r="D588" s="28"/>
      <c r="E588" s="28"/>
      <c r="F588" s="28"/>
      <c r="G588" s="28"/>
      <c r="H588" s="28"/>
      <c r="I588" s="28"/>
      <c r="J588" s="28"/>
    </row>
    <row r="589" spans="1:10" x14ac:dyDescent="0.2">
      <c r="A589" s="28"/>
      <c r="B589" s="28"/>
      <c r="C589" s="28"/>
      <c r="D589" s="28"/>
      <c r="E589" s="28"/>
      <c r="F589" s="28"/>
      <c r="G589" s="28"/>
      <c r="H589" s="28"/>
      <c r="I589" s="28"/>
      <c r="J589" s="28"/>
    </row>
    <row r="590" spans="1:10" x14ac:dyDescent="0.2">
      <c r="A590" s="28"/>
      <c r="B590" s="28"/>
      <c r="C590" s="28"/>
      <c r="D590" s="28"/>
      <c r="E590" s="28"/>
      <c r="F590" s="28"/>
      <c r="G590" s="28"/>
      <c r="H590" s="28"/>
      <c r="I590" s="28"/>
      <c r="J590" s="28"/>
    </row>
    <row r="591" spans="1:10" x14ac:dyDescent="0.2">
      <c r="A591" s="28"/>
      <c r="B591" s="28"/>
      <c r="C591" s="28"/>
      <c r="D591" s="28"/>
      <c r="E591" s="28"/>
      <c r="F591" s="28"/>
      <c r="G591" s="28"/>
      <c r="H591" s="28"/>
      <c r="I591" s="28"/>
      <c r="J591" s="28"/>
    </row>
    <row r="592" spans="1:10" x14ac:dyDescent="0.2">
      <c r="A592" s="28"/>
      <c r="B592" s="28"/>
      <c r="C592" s="28"/>
      <c r="D592" s="28"/>
      <c r="E592" s="28"/>
      <c r="F592" s="28"/>
      <c r="G592" s="28"/>
      <c r="H592" s="28"/>
      <c r="I592" s="28"/>
      <c r="J592" s="28"/>
    </row>
    <row r="593" spans="1:10" x14ac:dyDescent="0.2">
      <c r="A593" s="28"/>
      <c r="B593" s="28"/>
      <c r="C593" s="28"/>
      <c r="D593" s="28"/>
      <c r="E593" s="28"/>
      <c r="F593" s="28"/>
      <c r="G593" s="28"/>
      <c r="H593" s="28"/>
      <c r="I593" s="28"/>
      <c r="J593" s="28"/>
    </row>
    <row r="594" spans="1:10" x14ac:dyDescent="0.2">
      <c r="A594" s="28"/>
      <c r="B594" s="28"/>
      <c r="C594" s="28"/>
      <c r="D594" s="28"/>
      <c r="E594" s="28"/>
      <c r="F594" s="28"/>
      <c r="G594" s="28"/>
      <c r="H594" s="28"/>
      <c r="I594" s="28"/>
      <c r="J594" s="28"/>
    </row>
    <row r="595" spans="1:10" x14ac:dyDescent="0.2">
      <c r="A595" s="28"/>
      <c r="B595" s="28"/>
      <c r="C595" s="28"/>
      <c r="D595" s="28"/>
      <c r="E595" s="28"/>
      <c r="F595" s="28"/>
      <c r="G595" s="28"/>
      <c r="H595" s="28"/>
      <c r="I595" s="28"/>
      <c r="J595" s="28"/>
    </row>
    <row r="596" spans="1:10" x14ac:dyDescent="0.2">
      <c r="A596" s="32"/>
      <c r="B596" s="32"/>
      <c r="C596" s="32"/>
      <c r="D596" s="32"/>
      <c r="E596" s="32"/>
      <c r="F596" s="32"/>
      <c r="G596" s="32"/>
      <c r="H596" s="32"/>
      <c r="I596" s="32"/>
      <c r="J596" s="32"/>
    </row>
    <row r="597" spans="1:10" x14ac:dyDescent="0.2">
      <c r="A597" s="32"/>
      <c r="B597" s="32"/>
      <c r="C597" s="32"/>
      <c r="D597" s="32"/>
      <c r="E597" s="32"/>
      <c r="F597" s="32"/>
      <c r="G597" s="32"/>
      <c r="H597" s="32"/>
      <c r="I597" s="32"/>
      <c r="J597" s="32"/>
    </row>
  </sheetData>
  <mergeCells count="66">
    <mergeCell ref="J8:J9"/>
    <mergeCell ref="E8:I8"/>
    <mergeCell ref="A2:J2"/>
    <mergeCell ref="A3:J3"/>
    <mergeCell ref="A6:J6"/>
    <mergeCell ref="A4:J4"/>
    <mergeCell ref="A7:J7"/>
    <mergeCell ref="A5:J5"/>
    <mergeCell ref="A11:D11"/>
    <mergeCell ref="B12:D12"/>
    <mergeCell ref="D8:D10"/>
    <mergeCell ref="C8:C10"/>
    <mergeCell ref="B8:B10"/>
    <mergeCell ref="A8:A10"/>
    <mergeCell ref="B50:D50"/>
    <mergeCell ref="A53:D53"/>
    <mergeCell ref="B54:D54"/>
    <mergeCell ref="B16:D16"/>
    <mergeCell ref="B21:D21"/>
    <mergeCell ref="B32:D32"/>
    <mergeCell ref="B47:D47"/>
    <mergeCell ref="C48:D48"/>
    <mergeCell ref="C257:D257"/>
    <mergeCell ref="B204:D204"/>
    <mergeCell ref="B82:D82"/>
    <mergeCell ref="B108:D108"/>
    <mergeCell ref="B112:D112"/>
    <mergeCell ref="B123:D123"/>
    <mergeCell ref="A146:D146"/>
    <mergeCell ref="B147:D147"/>
    <mergeCell ref="B161:D161"/>
    <mergeCell ref="B174:D174"/>
    <mergeCell ref="A269:D269"/>
    <mergeCell ref="B270:D270"/>
    <mergeCell ref="B275:D275"/>
    <mergeCell ref="B291:D291"/>
    <mergeCell ref="B294:D294"/>
    <mergeCell ref="A539:D539"/>
    <mergeCell ref="B525:D525"/>
    <mergeCell ref="B372:D372"/>
    <mergeCell ref="B535:D535"/>
    <mergeCell ref="F578:G578"/>
    <mergeCell ref="A560:D560"/>
    <mergeCell ref="A544:D544"/>
    <mergeCell ref="B548:D548"/>
    <mergeCell ref="B551:D551"/>
    <mergeCell ref="B553:D553"/>
    <mergeCell ref="B555:D555"/>
    <mergeCell ref="C549:D549"/>
    <mergeCell ref="C547:D547"/>
    <mergeCell ref="C359:D359"/>
    <mergeCell ref="C524:D524"/>
    <mergeCell ref="C541:D541"/>
    <mergeCell ref="C546:D546"/>
    <mergeCell ref="C63:D63"/>
    <mergeCell ref="C70:D70"/>
    <mergeCell ref="C175:D175"/>
    <mergeCell ref="C190:D190"/>
    <mergeCell ref="C197:D197"/>
    <mergeCell ref="B71:D71"/>
    <mergeCell ref="B329:D329"/>
    <mergeCell ref="B218:D218"/>
    <mergeCell ref="B225:D225"/>
    <mergeCell ref="B234:D234"/>
    <mergeCell ref="B241:D241"/>
    <mergeCell ref="B542:D542"/>
  </mergeCells>
  <phoneticPr fontId="18" type="noConversion"/>
  <conditionalFormatting sqref="D387">
    <cfRule type="duplicateValues" dxfId="4" priority="20"/>
  </conditionalFormatting>
  <pageMargins left="0.39370078740157483" right="0.39370078740157483" top="0.47244094488188981" bottom="0.51181102362204722" header="0.31496062992125984" footer="0.31496062992125984"/>
  <pageSetup scale="86" fitToHeight="0" orientation="landscape" r:id="rId1"/>
  <headerFooter>
    <oddFooter>&amp;RPág.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82"/>
  <sheetViews>
    <sheetView topLeftCell="A252" zoomScale="96" zoomScaleNormal="96" zoomScaleSheetLayoutView="90" workbookViewId="0">
      <selection activeCell="A11" sqref="A11:J560"/>
    </sheetView>
  </sheetViews>
  <sheetFormatPr baseColWidth="10" defaultRowHeight="12.75" x14ac:dyDescent="0.2"/>
  <cols>
    <col min="1" max="1" width="3.5703125" style="33" customWidth="1"/>
    <col min="2" max="2" width="3" style="33" customWidth="1"/>
    <col min="3" max="3" width="5.140625" style="33" customWidth="1"/>
    <col min="4" max="4" width="46.140625" style="33" customWidth="1"/>
    <col min="5" max="5" width="15" style="33" customWidth="1"/>
    <col min="6" max="6" width="14" style="33" customWidth="1"/>
    <col min="7" max="10" width="15.7109375" style="33" customWidth="1"/>
    <col min="11" max="257" width="11.42578125" style="1"/>
    <col min="258" max="258" width="12.140625" style="1" customWidth="1"/>
    <col min="259" max="259" width="33.140625" style="1" customWidth="1"/>
    <col min="260" max="260" width="13.7109375" style="1" customWidth="1"/>
    <col min="261" max="261" width="14.42578125" style="1" customWidth="1"/>
    <col min="262" max="262" width="14.140625" style="1" customWidth="1"/>
    <col min="263" max="263" width="14.28515625" style="1" customWidth="1"/>
    <col min="264" max="264" width="14.5703125" style="1" customWidth="1"/>
    <col min="265" max="265" width="14.28515625" style="1" customWidth="1"/>
    <col min="266" max="266" width="31.5703125" style="1" customWidth="1"/>
    <col min="267" max="513" width="11.42578125" style="1"/>
    <col min="514" max="514" width="12.140625" style="1" customWidth="1"/>
    <col min="515" max="515" width="33.140625" style="1" customWidth="1"/>
    <col min="516" max="516" width="13.7109375" style="1" customWidth="1"/>
    <col min="517" max="517" width="14.42578125" style="1" customWidth="1"/>
    <col min="518" max="518" width="14.140625" style="1" customWidth="1"/>
    <col min="519" max="519" width="14.28515625" style="1" customWidth="1"/>
    <col min="520" max="520" width="14.5703125" style="1" customWidth="1"/>
    <col min="521" max="521" width="14.28515625" style="1" customWidth="1"/>
    <col min="522" max="522" width="31.5703125" style="1" customWidth="1"/>
    <col min="523" max="769" width="11.42578125" style="1"/>
    <col min="770" max="770" width="12.140625" style="1" customWidth="1"/>
    <col min="771" max="771" width="33.140625" style="1" customWidth="1"/>
    <col min="772" max="772" width="13.7109375" style="1" customWidth="1"/>
    <col min="773" max="773" width="14.42578125" style="1" customWidth="1"/>
    <col min="774" max="774" width="14.140625" style="1" customWidth="1"/>
    <col min="775" max="775" width="14.28515625" style="1" customWidth="1"/>
    <col min="776" max="776" width="14.5703125" style="1" customWidth="1"/>
    <col min="777" max="777" width="14.28515625" style="1" customWidth="1"/>
    <col min="778" max="778" width="31.5703125" style="1" customWidth="1"/>
    <col min="779" max="1025" width="11.42578125" style="1"/>
    <col min="1026" max="1026" width="12.140625" style="1" customWidth="1"/>
    <col min="1027" max="1027" width="33.140625" style="1" customWidth="1"/>
    <col min="1028" max="1028" width="13.7109375" style="1" customWidth="1"/>
    <col min="1029" max="1029" width="14.42578125" style="1" customWidth="1"/>
    <col min="1030" max="1030" width="14.140625" style="1" customWidth="1"/>
    <col min="1031" max="1031" width="14.28515625" style="1" customWidth="1"/>
    <col min="1032" max="1032" width="14.5703125" style="1" customWidth="1"/>
    <col min="1033" max="1033" width="14.28515625" style="1" customWidth="1"/>
    <col min="1034" max="1034" width="31.5703125" style="1" customWidth="1"/>
    <col min="1035" max="1281" width="11.42578125" style="1"/>
    <col min="1282" max="1282" width="12.140625" style="1" customWidth="1"/>
    <col min="1283" max="1283" width="33.140625" style="1" customWidth="1"/>
    <col min="1284" max="1284" width="13.7109375" style="1" customWidth="1"/>
    <col min="1285" max="1285" width="14.42578125" style="1" customWidth="1"/>
    <col min="1286" max="1286" width="14.140625" style="1" customWidth="1"/>
    <col min="1287" max="1287" width="14.28515625" style="1" customWidth="1"/>
    <col min="1288" max="1288" width="14.5703125" style="1" customWidth="1"/>
    <col min="1289" max="1289" width="14.28515625" style="1" customWidth="1"/>
    <col min="1290" max="1290" width="31.5703125" style="1" customWidth="1"/>
    <col min="1291" max="1537" width="11.42578125" style="1"/>
    <col min="1538" max="1538" width="12.140625" style="1" customWidth="1"/>
    <col min="1539" max="1539" width="33.140625" style="1" customWidth="1"/>
    <col min="1540" max="1540" width="13.7109375" style="1" customWidth="1"/>
    <col min="1541" max="1541" width="14.42578125" style="1" customWidth="1"/>
    <col min="1542" max="1542" width="14.140625" style="1" customWidth="1"/>
    <col min="1543" max="1543" width="14.28515625" style="1" customWidth="1"/>
    <col min="1544" max="1544" width="14.5703125" style="1" customWidth="1"/>
    <col min="1545" max="1545" width="14.28515625" style="1" customWidth="1"/>
    <col min="1546" max="1546" width="31.5703125" style="1" customWidth="1"/>
    <col min="1547" max="1793" width="11.42578125" style="1"/>
    <col min="1794" max="1794" width="12.140625" style="1" customWidth="1"/>
    <col min="1795" max="1795" width="33.140625" style="1" customWidth="1"/>
    <col min="1796" max="1796" width="13.7109375" style="1" customWidth="1"/>
    <col min="1797" max="1797" width="14.42578125" style="1" customWidth="1"/>
    <col min="1798" max="1798" width="14.140625" style="1" customWidth="1"/>
    <col min="1799" max="1799" width="14.28515625" style="1" customWidth="1"/>
    <col min="1800" max="1800" width="14.5703125" style="1" customWidth="1"/>
    <col min="1801" max="1801" width="14.28515625" style="1" customWidth="1"/>
    <col min="1802" max="1802" width="31.5703125" style="1" customWidth="1"/>
    <col min="1803" max="2049" width="11.42578125" style="1"/>
    <col min="2050" max="2050" width="12.140625" style="1" customWidth="1"/>
    <col min="2051" max="2051" width="33.140625" style="1" customWidth="1"/>
    <col min="2052" max="2052" width="13.7109375" style="1" customWidth="1"/>
    <col min="2053" max="2053" width="14.42578125" style="1" customWidth="1"/>
    <col min="2054" max="2054" width="14.140625" style="1" customWidth="1"/>
    <col min="2055" max="2055" width="14.28515625" style="1" customWidth="1"/>
    <col min="2056" max="2056" width="14.5703125" style="1" customWidth="1"/>
    <col min="2057" max="2057" width="14.28515625" style="1" customWidth="1"/>
    <col min="2058" max="2058" width="31.5703125" style="1" customWidth="1"/>
    <col min="2059" max="2305" width="11.42578125" style="1"/>
    <col min="2306" max="2306" width="12.140625" style="1" customWidth="1"/>
    <col min="2307" max="2307" width="33.140625" style="1" customWidth="1"/>
    <col min="2308" max="2308" width="13.7109375" style="1" customWidth="1"/>
    <col min="2309" max="2309" width="14.42578125" style="1" customWidth="1"/>
    <col min="2310" max="2310" width="14.140625" style="1" customWidth="1"/>
    <col min="2311" max="2311" width="14.28515625" style="1" customWidth="1"/>
    <col min="2312" max="2312" width="14.5703125" style="1" customWidth="1"/>
    <col min="2313" max="2313" width="14.28515625" style="1" customWidth="1"/>
    <col min="2314" max="2314" width="31.5703125" style="1" customWidth="1"/>
    <col min="2315" max="2561" width="11.42578125" style="1"/>
    <col min="2562" max="2562" width="12.140625" style="1" customWidth="1"/>
    <col min="2563" max="2563" width="33.140625" style="1" customWidth="1"/>
    <col min="2564" max="2564" width="13.7109375" style="1" customWidth="1"/>
    <col min="2565" max="2565" width="14.42578125" style="1" customWidth="1"/>
    <col min="2566" max="2566" width="14.140625" style="1" customWidth="1"/>
    <col min="2567" max="2567" width="14.28515625" style="1" customWidth="1"/>
    <col min="2568" max="2568" width="14.5703125" style="1" customWidth="1"/>
    <col min="2569" max="2569" width="14.28515625" style="1" customWidth="1"/>
    <col min="2570" max="2570" width="31.5703125" style="1" customWidth="1"/>
    <col min="2571" max="2817" width="11.42578125" style="1"/>
    <col min="2818" max="2818" width="12.140625" style="1" customWidth="1"/>
    <col min="2819" max="2819" width="33.140625" style="1" customWidth="1"/>
    <col min="2820" max="2820" width="13.7109375" style="1" customWidth="1"/>
    <col min="2821" max="2821" width="14.42578125" style="1" customWidth="1"/>
    <col min="2822" max="2822" width="14.140625" style="1" customWidth="1"/>
    <col min="2823" max="2823" width="14.28515625" style="1" customWidth="1"/>
    <col min="2824" max="2824" width="14.5703125" style="1" customWidth="1"/>
    <col min="2825" max="2825" width="14.28515625" style="1" customWidth="1"/>
    <col min="2826" max="2826" width="31.5703125" style="1" customWidth="1"/>
    <col min="2827" max="3073" width="11.42578125" style="1"/>
    <col min="3074" max="3074" width="12.140625" style="1" customWidth="1"/>
    <col min="3075" max="3075" width="33.140625" style="1" customWidth="1"/>
    <col min="3076" max="3076" width="13.7109375" style="1" customWidth="1"/>
    <col min="3077" max="3077" width="14.42578125" style="1" customWidth="1"/>
    <col min="3078" max="3078" width="14.140625" style="1" customWidth="1"/>
    <col min="3079" max="3079" width="14.28515625" style="1" customWidth="1"/>
    <col min="3080" max="3080" width="14.5703125" style="1" customWidth="1"/>
    <col min="3081" max="3081" width="14.28515625" style="1" customWidth="1"/>
    <col min="3082" max="3082" width="31.5703125" style="1" customWidth="1"/>
    <col min="3083" max="3329" width="11.42578125" style="1"/>
    <col min="3330" max="3330" width="12.140625" style="1" customWidth="1"/>
    <col min="3331" max="3331" width="33.140625" style="1" customWidth="1"/>
    <col min="3332" max="3332" width="13.7109375" style="1" customWidth="1"/>
    <col min="3333" max="3333" width="14.42578125" style="1" customWidth="1"/>
    <col min="3334" max="3334" width="14.140625" style="1" customWidth="1"/>
    <col min="3335" max="3335" width="14.28515625" style="1" customWidth="1"/>
    <col min="3336" max="3336" width="14.5703125" style="1" customWidth="1"/>
    <col min="3337" max="3337" width="14.28515625" style="1" customWidth="1"/>
    <col min="3338" max="3338" width="31.5703125" style="1" customWidth="1"/>
    <col min="3339" max="3585" width="11.42578125" style="1"/>
    <col min="3586" max="3586" width="12.140625" style="1" customWidth="1"/>
    <col min="3587" max="3587" width="33.140625" style="1" customWidth="1"/>
    <col min="3588" max="3588" width="13.7109375" style="1" customWidth="1"/>
    <col min="3589" max="3589" width="14.42578125" style="1" customWidth="1"/>
    <col min="3590" max="3590" width="14.140625" style="1" customWidth="1"/>
    <col min="3591" max="3591" width="14.28515625" style="1" customWidth="1"/>
    <col min="3592" max="3592" width="14.5703125" style="1" customWidth="1"/>
    <col min="3593" max="3593" width="14.28515625" style="1" customWidth="1"/>
    <col min="3594" max="3594" width="31.5703125" style="1" customWidth="1"/>
    <col min="3595" max="3841" width="11.42578125" style="1"/>
    <col min="3842" max="3842" width="12.140625" style="1" customWidth="1"/>
    <col min="3843" max="3843" width="33.140625" style="1" customWidth="1"/>
    <col min="3844" max="3844" width="13.7109375" style="1" customWidth="1"/>
    <col min="3845" max="3845" width="14.42578125" style="1" customWidth="1"/>
    <col min="3846" max="3846" width="14.140625" style="1" customWidth="1"/>
    <col min="3847" max="3847" width="14.28515625" style="1" customWidth="1"/>
    <col min="3848" max="3848" width="14.5703125" style="1" customWidth="1"/>
    <col min="3849" max="3849" width="14.28515625" style="1" customWidth="1"/>
    <col min="3850" max="3850" width="31.5703125" style="1" customWidth="1"/>
    <col min="3851" max="4097" width="11.42578125" style="1"/>
    <col min="4098" max="4098" width="12.140625" style="1" customWidth="1"/>
    <col min="4099" max="4099" width="33.140625" style="1" customWidth="1"/>
    <col min="4100" max="4100" width="13.7109375" style="1" customWidth="1"/>
    <col min="4101" max="4101" width="14.42578125" style="1" customWidth="1"/>
    <col min="4102" max="4102" width="14.140625" style="1" customWidth="1"/>
    <col min="4103" max="4103" width="14.28515625" style="1" customWidth="1"/>
    <col min="4104" max="4104" width="14.5703125" style="1" customWidth="1"/>
    <col min="4105" max="4105" width="14.28515625" style="1" customWidth="1"/>
    <col min="4106" max="4106" width="31.5703125" style="1" customWidth="1"/>
    <col min="4107" max="4353" width="11.42578125" style="1"/>
    <col min="4354" max="4354" width="12.140625" style="1" customWidth="1"/>
    <col min="4355" max="4355" width="33.140625" style="1" customWidth="1"/>
    <col min="4356" max="4356" width="13.7109375" style="1" customWidth="1"/>
    <col min="4357" max="4357" width="14.42578125" style="1" customWidth="1"/>
    <col min="4358" max="4358" width="14.140625" style="1" customWidth="1"/>
    <col min="4359" max="4359" width="14.28515625" style="1" customWidth="1"/>
    <col min="4360" max="4360" width="14.5703125" style="1" customWidth="1"/>
    <col min="4361" max="4361" width="14.28515625" style="1" customWidth="1"/>
    <col min="4362" max="4362" width="31.5703125" style="1" customWidth="1"/>
    <col min="4363" max="4609" width="11.42578125" style="1"/>
    <col min="4610" max="4610" width="12.140625" style="1" customWidth="1"/>
    <col min="4611" max="4611" width="33.140625" style="1" customWidth="1"/>
    <col min="4612" max="4612" width="13.7109375" style="1" customWidth="1"/>
    <col min="4613" max="4613" width="14.42578125" style="1" customWidth="1"/>
    <col min="4614" max="4614" width="14.140625" style="1" customWidth="1"/>
    <col min="4615" max="4615" width="14.28515625" style="1" customWidth="1"/>
    <col min="4616" max="4616" width="14.5703125" style="1" customWidth="1"/>
    <col min="4617" max="4617" width="14.28515625" style="1" customWidth="1"/>
    <col min="4618" max="4618" width="31.5703125" style="1" customWidth="1"/>
    <col min="4619" max="4865" width="11.42578125" style="1"/>
    <col min="4866" max="4866" width="12.140625" style="1" customWidth="1"/>
    <col min="4867" max="4867" width="33.140625" style="1" customWidth="1"/>
    <col min="4868" max="4868" width="13.7109375" style="1" customWidth="1"/>
    <col min="4869" max="4869" width="14.42578125" style="1" customWidth="1"/>
    <col min="4870" max="4870" width="14.140625" style="1" customWidth="1"/>
    <col min="4871" max="4871" width="14.28515625" style="1" customWidth="1"/>
    <col min="4872" max="4872" width="14.5703125" style="1" customWidth="1"/>
    <col min="4873" max="4873" width="14.28515625" style="1" customWidth="1"/>
    <col min="4874" max="4874" width="31.5703125" style="1" customWidth="1"/>
    <col min="4875" max="5121" width="11.42578125" style="1"/>
    <col min="5122" max="5122" width="12.140625" style="1" customWidth="1"/>
    <col min="5123" max="5123" width="33.140625" style="1" customWidth="1"/>
    <col min="5124" max="5124" width="13.7109375" style="1" customWidth="1"/>
    <col min="5125" max="5125" width="14.42578125" style="1" customWidth="1"/>
    <col min="5126" max="5126" width="14.140625" style="1" customWidth="1"/>
    <col min="5127" max="5127" width="14.28515625" style="1" customWidth="1"/>
    <col min="5128" max="5128" width="14.5703125" style="1" customWidth="1"/>
    <col min="5129" max="5129" width="14.28515625" style="1" customWidth="1"/>
    <col min="5130" max="5130" width="31.5703125" style="1" customWidth="1"/>
    <col min="5131" max="5377" width="11.42578125" style="1"/>
    <col min="5378" max="5378" width="12.140625" style="1" customWidth="1"/>
    <col min="5379" max="5379" width="33.140625" style="1" customWidth="1"/>
    <col min="5380" max="5380" width="13.7109375" style="1" customWidth="1"/>
    <col min="5381" max="5381" width="14.42578125" style="1" customWidth="1"/>
    <col min="5382" max="5382" width="14.140625" style="1" customWidth="1"/>
    <col min="5383" max="5383" width="14.28515625" style="1" customWidth="1"/>
    <col min="5384" max="5384" width="14.5703125" style="1" customWidth="1"/>
    <col min="5385" max="5385" width="14.28515625" style="1" customWidth="1"/>
    <col min="5386" max="5386" width="31.5703125" style="1" customWidth="1"/>
    <col min="5387" max="5633" width="11.42578125" style="1"/>
    <col min="5634" max="5634" width="12.140625" style="1" customWidth="1"/>
    <col min="5635" max="5635" width="33.140625" style="1" customWidth="1"/>
    <col min="5636" max="5636" width="13.7109375" style="1" customWidth="1"/>
    <col min="5637" max="5637" width="14.42578125" style="1" customWidth="1"/>
    <col min="5638" max="5638" width="14.140625" style="1" customWidth="1"/>
    <col min="5639" max="5639" width="14.28515625" style="1" customWidth="1"/>
    <col min="5640" max="5640" width="14.5703125" style="1" customWidth="1"/>
    <col min="5641" max="5641" width="14.28515625" style="1" customWidth="1"/>
    <col min="5642" max="5642" width="31.5703125" style="1" customWidth="1"/>
    <col min="5643" max="5889" width="11.42578125" style="1"/>
    <col min="5890" max="5890" width="12.140625" style="1" customWidth="1"/>
    <col min="5891" max="5891" width="33.140625" style="1" customWidth="1"/>
    <col min="5892" max="5892" width="13.7109375" style="1" customWidth="1"/>
    <col min="5893" max="5893" width="14.42578125" style="1" customWidth="1"/>
    <col min="5894" max="5894" width="14.140625" style="1" customWidth="1"/>
    <col min="5895" max="5895" width="14.28515625" style="1" customWidth="1"/>
    <col min="5896" max="5896" width="14.5703125" style="1" customWidth="1"/>
    <col min="5897" max="5897" width="14.28515625" style="1" customWidth="1"/>
    <col min="5898" max="5898" width="31.5703125" style="1" customWidth="1"/>
    <col min="5899" max="6145" width="11.42578125" style="1"/>
    <col min="6146" max="6146" width="12.140625" style="1" customWidth="1"/>
    <col min="6147" max="6147" width="33.140625" style="1" customWidth="1"/>
    <col min="6148" max="6148" width="13.7109375" style="1" customWidth="1"/>
    <col min="6149" max="6149" width="14.42578125" style="1" customWidth="1"/>
    <col min="6150" max="6150" width="14.140625" style="1" customWidth="1"/>
    <col min="6151" max="6151" width="14.28515625" style="1" customWidth="1"/>
    <col min="6152" max="6152" width="14.5703125" style="1" customWidth="1"/>
    <col min="6153" max="6153" width="14.28515625" style="1" customWidth="1"/>
    <col min="6154" max="6154" width="31.5703125" style="1" customWidth="1"/>
    <col min="6155" max="6401" width="11.42578125" style="1"/>
    <col min="6402" max="6402" width="12.140625" style="1" customWidth="1"/>
    <col min="6403" max="6403" width="33.140625" style="1" customWidth="1"/>
    <col min="6404" max="6404" width="13.7109375" style="1" customWidth="1"/>
    <col min="6405" max="6405" width="14.42578125" style="1" customWidth="1"/>
    <col min="6406" max="6406" width="14.140625" style="1" customWidth="1"/>
    <col min="6407" max="6407" width="14.28515625" style="1" customWidth="1"/>
    <col min="6408" max="6408" width="14.5703125" style="1" customWidth="1"/>
    <col min="6409" max="6409" width="14.28515625" style="1" customWidth="1"/>
    <col min="6410" max="6410" width="31.5703125" style="1" customWidth="1"/>
    <col min="6411" max="6657" width="11.42578125" style="1"/>
    <col min="6658" max="6658" width="12.140625" style="1" customWidth="1"/>
    <col min="6659" max="6659" width="33.140625" style="1" customWidth="1"/>
    <col min="6660" max="6660" width="13.7109375" style="1" customWidth="1"/>
    <col min="6661" max="6661" width="14.42578125" style="1" customWidth="1"/>
    <col min="6662" max="6662" width="14.140625" style="1" customWidth="1"/>
    <col min="6663" max="6663" width="14.28515625" style="1" customWidth="1"/>
    <col min="6664" max="6664" width="14.5703125" style="1" customWidth="1"/>
    <col min="6665" max="6665" width="14.28515625" style="1" customWidth="1"/>
    <col min="6666" max="6666" width="31.5703125" style="1" customWidth="1"/>
    <col min="6667" max="6913" width="11.42578125" style="1"/>
    <col min="6914" max="6914" width="12.140625" style="1" customWidth="1"/>
    <col min="6915" max="6915" width="33.140625" style="1" customWidth="1"/>
    <col min="6916" max="6916" width="13.7109375" style="1" customWidth="1"/>
    <col min="6917" max="6917" width="14.42578125" style="1" customWidth="1"/>
    <col min="6918" max="6918" width="14.140625" style="1" customWidth="1"/>
    <col min="6919" max="6919" width="14.28515625" style="1" customWidth="1"/>
    <col min="6920" max="6920" width="14.5703125" style="1" customWidth="1"/>
    <col min="6921" max="6921" width="14.28515625" style="1" customWidth="1"/>
    <col min="6922" max="6922" width="31.5703125" style="1" customWidth="1"/>
    <col min="6923" max="7169" width="11.42578125" style="1"/>
    <col min="7170" max="7170" width="12.140625" style="1" customWidth="1"/>
    <col min="7171" max="7171" width="33.140625" style="1" customWidth="1"/>
    <col min="7172" max="7172" width="13.7109375" style="1" customWidth="1"/>
    <col min="7173" max="7173" width="14.42578125" style="1" customWidth="1"/>
    <col min="7174" max="7174" width="14.140625" style="1" customWidth="1"/>
    <col min="7175" max="7175" width="14.28515625" style="1" customWidth="1"/>
    <col min="7176" max="7176" width="14.5703125" style="1" customWidth="1"/>
    <col min="7177" max="7177" width="14.28515625" style="1" customWidth="1"/>
    <col min="7178" max="7178" width="31.5703125" style="1" customWidth="1"/>
    <col min="7179" max="7425" width="11.42578125" style="1"/>
    <col min="7426" max="7426" width="12.140625" style="1" customWidth="1"/>
    <col min="7427" max="7427" width="33.140625" style="1" customWidth="1"/>
    <col min="7428" max="7428" width="13.7109375" style="1" customWidth="1"/>
    <col min="7429" max="7429" width="14.42578125" style="1" customWidth="1"/>
    <col min="7430" max="7430" width="14.140625" style="1" customWidth="1"/>
    <col min="7431" max="7431" width="14.28515625" style="1" customWidth="1"/>
    <col min="7432" max="7432" width="14.5703125" style="1" customWidth="1"/>
    <col min="7433" max="7433" width="14.28515625" style="1" customWidth="1"/>
    <col min="7434" max="7434" width="31.5703125" style="1" customWidth="1"/>
    <col min="7435" max="7681" width="11.42578125" style="1"/>
    <col min="7682" max="7682" width="12.140625" style="1" customWidth="1"/>
    <col min="7683" max="7683" width="33.140625" style="1" customWidth="1"/>
    <col min="7684" max="7684" width="13.7109375" style="1" customWidth="1"/>
    <col min="7685" max="7685" width="14.42578125" style="1" customWidth="1"/>
    <col min="7686" max="7686" width="14.140625" style="1" customWidth="1"/>
    <col min="7687" max="7687" width="14.28515625" style="1" customWidth="1"/>
    <col min="7688" max="7688" width="14.5703125" style="1" customWidth="1"/>
    <col min="7689" max="7689" width="14.28515625" style="1" customWidth="1"/>
    <col min="7690" max="7690" width="31.5703125" style="1" customWidth="1"/>
    <col min="7691" max="7937" width="11.42578125" style="1"/>
    <col min="7938" max="7938" width="12.140625" style="1" customWidth="1"/>
    <col min="7939" max="7939" width="33.140625" style="1" customWidth="1"/>
    <col min="7940" max="7940" width="13.7109375" style="1" customWidth="1"/>
    <col min="7941" max="7941" width="14.42578125" style="1" customWidth="1"/>
    <col min="7942" max="7942" width="14.140625" style="1" customWidth="1"/>
    <col min="7943" max="7943" width="14.28515625" style="1" customWidth="1"/>
    <col min="7944" max="7944" width="14.5703125" style="1" customWidth="1"/>
    <col min="7945" max="7945" width="14.28515625" style="1" customWidth="1"/>
    <col min="7946" max="7946" width="31.5703125" style="1" customWidth="1"/>
    <col min="7947" max="8193" width="11.42578125" style="1"/>
    <col min="8194" max="8194" width="12.140625" style="1" customWidth="1"/>
    <col min="8195" max="8195" width="33.140625" style="1" customWidth="1"/>
    <col min="8196" max="8196" width="13.7109375" style="1" customWidth="1"/>
    <col min="8197" max="8197" width="14.42578125" style="1" customWidth="1"/>
    <col min="8198" max="8198" width="14.140625" style="1" customWidth="1"/>
    <col min="8199" max="8199" width="14.28515625" style="1" customWidth="1"/>
    <col min="8200" max="8200" width="14.5703125" style="1" customWidth="1"/>
    <col min="8201" max="8201" width="14.28515625" style="1" customWidth="1"/>
    <col min="8202" max="8202" width="31.5703125" style="1" customWidth="1"/>
    <col min="8203" max="8449" width="11.42578125" style="1"/>
    <col min="8450" max="8450" width="12.140625" style="1" customWidth="1"/>
    <col min="8451" max="8451" width="33.140625" style="1" customWidth="1"/>
    <col min="8452" max="8452" width="13.7109375" style="1" customWidth="1"/>
    <col min="8453" max="8453" width="14.42578125" style="1" customWidth="1"/>
    <col min="8454" max="8454" width="14.140625" style="1" customWidth="1"/>
    <col min="8455" max="8455" width="14.28515625" style="1" customWidth="1"/>
    <col min="8456" max="8456" width="14.5703125" style="1" customWidth="1"/>
    <col min="8457" max="8457" width="14.28515625" style="1" customWidth="1"/>
    <col min="8458" max="8458" width="31.5703125" style="1" customWidth="1"/>
    <col min="8459" max="8705" width="11.42578125" style="1"/>
    <col min="8706" max="8706" width="12.140625" style="1" customWidth="1"/>
    <col min="8707" max="8707" width="33.140625" style="1" customWidth="1"/>
    <col min="8708" max="8708" width="13.7109375" style="1" customWidth="1"/>
    <col min="8709" max="8709" width="14.42578125" style="1" customWidth="1"/>
    <col min="8710" max="8710" width="14.140625" style="1" customWidth="1"/>
    <col min="8711" max="8711" width="14.28515625" style="1" customWidth="1"/>
    <col min="8712" max="8712" width="14.5703125" style="1" customWidth="1"/>
    <col min="8713" max="8713" width="14.28515625" style="1" customWidth="1"/>
    <col min="8714" max="8714" width="31.5703125" style="1" customWidth="1"/>
    <col min="8715" max="8961" width="11.42578125" style="1"/>
    <col min="8962" max="8962" width="12.140625" style="1" customWidth="1"/>
    <col min="8963" max="8963" width="33.140625" style="1" customWidth="1"/>
    <col min="8964" max="8964" width="13.7109375" style="1" customWidth="1"/>
    <col min="8965" max="8965" width="14.42578125" style="1" customWidth="1"/>
    <col min="8966" max="8966" width="14.140625" style="1" customWidth="1"/>
    <col min="8967" max="8967" width="14.28515625" style="1" customWidth="1"/>
    <col min="8968" max="8968" width="14.5703125" style="1" customWidth="1"/>
    <col min="8969" max="8969" width="14.28515625" style="1" customWidth="1"/>
    <col min="8970" max="8970" width="31.5703125" style="1" customWidth="1"/>
    <col min="8971" max="9217" width="11.42578125" style="1"/>
    <col min="9218" max="9218" width="12.140625" style="1" customWidth="1"/>
    <col min="9219" max="9219" width="33.140625" style="1" customWidth="1"/>
    <col min="9220" max="9220" width="13.7109375" style="1" customWidth="1"/>
    <col min="9221" max="9221" width="14.42578125" style="1" customWidth="1"/>
    <col min="9222" max="9222" width="14.140625" style="1" customWidth="1"/>
    <col min="9223" max="9223" width="14.28515625" style="1" customWidth="1"/>
    <col min="9224" max="9224" width="14.5703125" style="1" customWidth="1"/>
    <col min="9225" max="9225" width="14.28515625" style="1" customWidth="1"/>
    <col min="9226" max="9226" width="31.5703125" style="1" customWidth="1"/>
    <col min="9227" max="9473" width="11.42578125" style="1"/>
    <col min="9474" max="9474" width="12.140625" style="1" customWidth="1"/>
    <col min="9475" max="9475" width="33.140625" style="1" customWidth="1"/>
    <col min="9476" max="9476" width="13.7109375" style="1" customWidth="1"/>
    <col min="9477" max="9477" width="14.42578125" style="1" customWidth="1"/>
    <col min="9478" max="9478" width="14.140625" style="1" customWidth="1"/>
    <col min="9479" max="9479" width="14.28515625" style="1" customWidth="1"/>
    <col min="9480" max="9480" width="14.5703125" style="1" customWidth="1"/>
    <col min="9481" max="9481" width="14.28515625" style="1" customWidth="1"/>
    <col min="9482" max="9482" width="31.5703125" style="1" customWidth="1"/>
    <col min="9483" max="9729" width="11.42578125" style="1"/>
    <col min="9730" max="9730" width="12.140625" style="1" customWidth="1"/>
    <col min="9731" max="9731" width="33.140625" style="1" customWidth="1"/>
    <col min="9732" max="9732" width="13.7109375" style="1" customWidth="1"/>
    <col min="9733" max="9733" width="14.42578125" style="1" customWidth="1"/>
    <col min="9734" max="9734" width="14.140625" style="1" customWidth="1"/>
    <col min="9735" max="9735" width="14.28515625" style="1" customWidth="1"/>
    <col min="9736" max="9736" width="14.5703125" style="1" customWidth="1"/>
    <col min="9737" max="9737" width="14.28515625" style="1" customWidth="1"/>
    <col min="9738" max="9738" width="31.5703125" style="1" customWidth="1"/>
    <col min="9739" max="9985" width="11.42578125" style="1"/>
    <col min="9986" max="9986" width="12.140625" style="1" customWidth="1"/>
    <col min="9987" max="9987" width="33.140625" style="1" customWidth="1"/>
    <col min="9988" max="9988" width="13.7109375" style="1" customWidth="1"/>
    <col min="9989" max="9989" width="14.42578125" style="1" customWidth="1"/>
    <col min="9990" max="9990" width="14.140625" style="1" customWidth="1"/>
    <col min="9991" max="9991" width="14.28515625" style="1" customWidth="1"/>
    <col min="9992" max="9992" width="14.5703125" style="1" customWidth="1"/>
    <col min="9993" max="9993" width="14.28515625" style="1" customWidth="1"/>
    <col min="9994" max="9994" width="31.5703125" style="1" customWidth="1"/>
    <col min="9995" max="10241" width="11.42578125" style="1"/>
    <col min="10242" max="10242" width="12.140625" style="1" customWidth="1"/>
    <col min="10243" max="10243" width="33.140625" style="1" customWidth="1"/>
    <col min="10244" max="10244" width="13.7109375" style="1" customWidth="1"/>
    <col min="10245" max="10245" width="14.42578125" style="1" customWidth="1"/>
    <col min="10246" max="10246" width="14.140625" style="1" customWidth="1"/>
    <col min="10247" max="10247" width="14.28515625" style="1" customWidth="1"/>
    <col min="10248" max="10248" width="14.5703125" style="1" customWidth="1"/>
    <col min="10249" max="10249" width="14.28515625" style="1" customWidth="1"/>
    <col min="10250" max="10250" width="31.5703125" style="1" customWidth="1"/>
    <col min="10251" max="10497" width="11.42578125" style="1"/>
    <col min="10498" max="10498" width="12.140625" style="1" customWidth="1"/>
    <col min="10499" max="10499" width="33.140625" style="1" customWidth="1"/>
    <col min="10500" max="10500" width="13.7109375" style="1" customWidth="1"/>
    <col min="10501" max="10501" width="14.42578125" style="1" customWidth="1"/>
    <col min="10502" max="10502" width="14.140625" style="1" customWidth="1"/>
    <col min="10503" max="10503" width="14.28515625" style="1" customWidth="1"/>
    <col min="10504" max="10504" width="14.5703125" style="1" customWidth="1"/>
    <col min="10505" max="10505" width="14.28515625" style="1" customWidth="1"/>
    <col min="10506" max="10506" width="31.5703125" style="1" customWidth="1"/>
    <col min="10507" max="10753" width="11.42578125" style="1"/>
    <col min="10754" max="10754" width="12.140625" style="1" customWidth="1"/>
    <col min="10755" max="10755" width="33.140625" style="1" customWidth="1"/>
    <col min="10756" max="10756" width="13.7109375" style="1" customWidth="1"/>
    <col min="10757" max="10757" width="14.42578125" style="1" customWidth="1"/>
    <col min="10758" max="10758" width="14.140625" style="1" customWidth="1"/>
    <col min="10759" max="10759" width="14.28515625" style="1" customWidth="1"/>
    <col min="10760" max="10760" width="14.5703125" style="1" customWidth="1"/>
    <col min="10761" max="10761" width="14.28515625" style="1" customWidth="1"/>
    <col min="10762" max="10762" width="31.5703125" style="1" customWidth="1"/>
    <col min="10763" max="11009" width="11.42578125" style="1"/>
    <col min="11010" max="11010" width="12.140625" style="1" customWidth="1"/>
    <col min="11011" max="11011" width="33.140625" style="1" customWidth="1"/>
    <col min="11012" max="11012" width="13.7109375" style="1" customWidth="1"/>
    <col min="11013" max="11013" width="14.42578125" style="1" customWidth="1"/>
    <col min="11014" max="11014" width="14.140625" style="1" customWidth="1"/>
    <col min="11015" max="11015" width="14.28515625" style="1" customWidth="1"/>
    <col min="11016" max="11016" width="14.5703125" style="1" customWidth="1"/>
    <col min="11017" max="11017" width="14.28515625" style="1" customWidth="1"/>
    <col min="11018" max="11018" width="31.5703125" style="1" customWidth="1"/>
    <col min="11019" max="11265" width="11.42578125" style="1"/>
    <col min="11266" max="11266" width="12.140625" style="1" customWidth="1"/>
    <col min="11267" max="11267" width="33.140625" style="1" customWidth="1"/>
    <col min="11268" max="11268" width="13.7109375" style="1" customWidth="1"/>
    <col min="11269" max="11269" width="14.42578125" style="1" customWidth="1"/>
    <col min="11270" max="11270" width="14.140625" style="1" customWidth="1"/>
    <col min="11271" max="11271" width="14.28515625" style="1" customWidth="1"/>
    <col min="11272" max="11272" width="14.5703125" style="1" customWidth="1"/>
    <col min="11273" max="11273" width="14.28515625" style="1" customWidth="1"/>
    <col min="11274" max="11274" width="31.5703125" style="1" customWidth="1"/>
    <col min="11275" max="11521" width="11.42578125" style="1"/>
    <col min="11522" max="11522" width="12.140625" style="1" customWidth="1"/>
    <col min="11523" max="11523" width="33.140625" style="1" customWidth="1"/>
    <col min="11524" max="11524" width="13.7109375" style="1" customWidth="1"/>
    <col min="11525" max="11525" width="14.42578125" style="1" customWidth="1"/>
    <col min="11526" max="11526" width="14.140625" style="1" customWidth="1"/>
    <col min="11527" max="11527" width="14.28515625" style="1" customWidth="1"/>
    <col min="11528" max="11528" width="14.5703125" style="1" customWidth="1"/>
    <col min="11529" max="11529" width="14.28515625" style="1" customWidth="1"/>
    <col min="11530" max="11530" width="31.5703125" style="1" customWidth="1"/>
    <col min="11531" max="11777" width="11.42578125" style="1"/>
    <col min="11778" max="11778" width="12.140625" style="1" customWidth="1"/>
    <col min="11779" max="11779" width="33.140625" style="1" customWidth="1"/>
    <col min="11780" max="11780" width="13.7109375" style="1" customWidth="1"/>
    <col min="11781" max="11781" width="14.42578125" style="1" customWidth="1"/>
    <col min="11782" max="11782" width="14.140625" style="1" customWidth="1"/>
    <col min="11783" max="11783" width="14.28515625" style="1" customWidth="1"/>
    <col min="11784" max="11784" width="14.5703125" style="1" customWidth="1"/>
    <col min="11785" max="11785" width="14.28515625" style="1" customWidth="1"/>
    <col min="11786" max="11786" width="31.5703125" style="1" customWidth="1"/>
    <col min="11787" max="12033" width="11.42578125" style="1"/>
    <col min="12034" max="12034" width="12.140625" style="1" customWidth="1"/>
    <col min="12035" max="12035" width="33.140625" style="1" customWidth="1"/>
    <col min="12036" max="12036" width="13.7109375" style="1" customWidth="1"/>
    <col min="12037" max="12037" width="14.42578125" style="1" customWidth="1"/>
    <col min="12038" max="12038" width="14.140625" style="1" customWidth="1"/>
    <col min="12039" max="12039" width="14.28515625" style="1" customWidth="1"/>
    <col min="12040" max="12040" width="14.5703125" style="1" customWidth="1"/>
    <col min="12041" max="12041" width="14.28515625" style="1" customWidth="1"/>
    <col min="12042" max="12042" width="31.5703125" style="1" customWidth="1"/>
    <col min="12043" max="12289" width="11.42578125" style="1"/>
    <col min="12290" max="12290" width="12.140625" style="1" customWidth="1"/>
    <col min="12291" max="12291" width="33.140625" style="1" customWidth="1"/>
    <col min="12292" max="12292" width="13.7109375" style="1" customWidth="1"/>
    <col min="12293" max="12293" width="14.42578125" style="1" customWidth="1"/>
    <col min="12294" max="12294" width="14.140625" style="1" customWidth="1"/>
    <col min="12295" max="12295" width="14.28515625" style="1" customWidth="1"/>
    <col min="12296" max="12296" width="14.5703125" style="1" customWidth="1"/>
    <col min="12297" max="12297" width="14.28515625" style="1" customWidth="1"/>
    <col min="12298" max="12298" width="31.5703125" style="1" customWidth="1"/>
    <col min="12299" max="12545" width="11.42578125" style="1"/>
    <col min="12546" max="12546" width="12.140625" style="1" customWidth="1"/>
    <col min="12547" max="12547" width="33.140625" style="1" customWidth="1"/>
    <col min="12548" max="12548" width="13.7109375" style="1" customWidth="1"/>
    <col min="12549" max="12549" width="14.42578125" style="1" customWidth="1"/>
    <col min="12550" max="12550" width="14.140625" style="1" customWidth="1"/>
    <col min="12551" max="12551" width="14.28515625" style="1" customWidth="1"/>
    <col min="12552" max="12552" width="14.5703125" style="1" customWidth="1"/>
    <col min="12553" max="12553" width="14.28515625" style="1" customWidth="1"/>
    <col min="12554" max="12554" width="31.5703125" style="1" customWidth="1"/>
    <col min="12555" max="12801" width="11.42578125" style="1"/>
    <col min="12802" max="12802" width="12.140625" style="1" customWidth="1"/>
    <col min="12803" max="12803" width="33.140625" style="1" customWidth="1"/>
    <col min="12804" max="12804" width="13.7109375" style="1" customWidth="1"/>
    <col min="12805" max="12805" width="14.42578125" style="1" customWidth="1"/>
    <col min="12806" max="12806" width="14.140625" style="1" customWidth="1"/>
    <col min="12807" max="12807" width="14.28515625" style="1" customWidth="1"/>
    <col min="12808" max="12808" width="14.5703125" style="1" customWidth="1"/>
    <col min="12809" max="12809" width="14.28515625" style="1" customWidth="1"/>
    <col min="12810" max="12810" width="31.5703125" style="1" customWidth="1"/>
    <col min="12811" max="13057" width="11.42578125" style="1"/>
    <col min="13058" max="13058" width="12.140625" style="1" customWidth="1"/>
    <col min="13059" max="13059" width="33.140625" style="1" customWidth="1"/>
    <col min="13060" max="13060" width="13.7109375" style="1" customWidth="1"/>
    <col min="13061" max="13061" width="14.42578125" style="1" customWidth="1"/>
    <col min="13062" max="13062" width="14.140625" style="1" customWidth="1"/>
    <col min="13063" max="13063" width="14.28515625" style="1" customWidth="1"/>
    <col min="13064" max="13064" width="14.5703125" style="1" customWidth="1"/>
    <col min="13065" max="13065" width="14.28515625" style="1" customWidth="1"/>
    <col min="13066" max="13066" width="31.5703125" style="1" customWidth="1"/>
    <col min="13067" max="13313" width="11.42578125" style="1"/>
    <col min="13314" max="13314" width="12.140625" style="1" customWidth="1"/>
    <col min="13315" max="13315" width="33.140625" style="1" customWidth="1"/>
    <col min="13316" max="13316" width="13.7109375" style="1" customWidth="1"/>
    <col min="13317" max="13317" width="14.42578125" style="1" customWidth="1"/>
    <col min="13318" max="13318" width="14.140625" style="1" customWidth="1"/>
    <col min="13319" max="13319" width="14.28515625" style="1" customWidth="1"/>
    <col min="13320" max="13320" width="14.5703125" style="1" customWidth="1"/>
    <col min="13321" max="13321" width="14.28515625" style="1" customWidth="1"/>
    <col min="13322" max="13322" width="31.5703125" style="1" customWidth="1"/>
    <col min="13323" max="13569" width="11.42578125" style="1"/>
    <col min="13570" max="13570" width="12.140625" style="1" customWidth="1"/>
    <col min="13571" max="13571" width="33.140625" style="1" customWidth="1"/>
    <col min="13572" max="13572" width="13.7109375" style="1" customWidth="1"/>
    <col min="13573" max="13573" width="14.42578125" style="1" customWidth="1"/>
    <col min="13574" max="13574" width="14.140625" style="1" customWidth="1"/>
    <col min="13575" max="13575" width="14.28515625" style="1" customWidth="1"/>
    <col min="13576" max="13576" width="14.5703125" style="1" customWidth="1"/>
    <col min="13577" max="13577" width="14.28515625" style="1" customWidth="1"/>
    <col min="13578" max="13578" width="31.5703125" style="1" customWidth="1"/>
    <col min="13579" max="13825" width="11.42578125" style="1"/>
    <col min="13826" max="13826" width="12.140625" style="1" customWidth="1"/>
    <col min="13827" max="13827" width="33.140625" style="1" customWidth="1"/>
    <col min="13828" max="13828" width="13.7109375" style="1" customWidth="1"/>
    <col min="13829" max="13829" width="14.42578125" style="1" customWidth="1"/>
    <col min="13830" max="13830" width="14.140625" style="1" customWidth="1"/>
    <col min="13831" max="13831" width="14.28515625" style="1" customWidth="1"/>
    <col min="13832" max="13832" width="14.5703125" style="1" customWidth="1"/>
    <col min="13833" max="13833" width="14.28515625" style="1" customWidth="1"/>
    <col min="13834" max="13834" width="31.5703125" style="1" customWidth="1"/>
    <col min="13835" max="14081" width="11.42578125" style="1"/>
    <col min="14082" max="14082" width="12.140625" style="1" customWidth="1"/>
    <col min="14083" max="14083" width="33.140625" style="1" customWidth="1"/>
    <col min="14084" max="14084" width="13.7109375" style="1" customWidth="1"/>
    <col min="14085" max="14085" width="14.42578125" style="1" customWidth="1"/>
    <col min="14086" max="14086" width="14.140625" style="1" customWidth="1"/>
    <col min="14087" max="14087" width="14.28515625" style="1" customWidth="1"/>
    <col min="14088" max="14088" width="14.5703125" style="1" customWidth="1"/>
    <col min="14089" max="14089" width="14.28515625" style="1" customWidth="1"/>
    <col min="14090" max="14090" width="31.5703125" style="1" customWidth="1"/>
    <col min="14091" max="14337" width="11.42578125" style="1"/>
    <col min="14338" max="14338" width="12.140625" style="1" customWidth="1"/>
    <col min="14339" max="14339" width="33.140625" style="1" customWidth="1"/>
    <col min="14340" max="14340" width="13.7109375" style="1" customWidth="1"/>
    <col min="14341" max="14341" width="14.42578125" style="1" customWidth="1"/>
    <col min="14342" max="14342" width="14.140625" style="1" customWidth="1"/>
    <col min="14343" max="14343" width="14.28515625" style="1" customWidth="1"/>
    <col min="14344" max="14344" width="14.5703125" style="1" customWidth="1"/>
    <col min="14345" max="14345" width="14.28515625" style="1" customWidth="1"/>
    <col min="14346" max="14346" width="31.5703125" style="1" customWidth="1"/>
    <col min="14347" max="14593" width="11.42578125" style="1"/>
    <col min="14594" max="14594" width="12.140625" style="1" customWidth="1"/>
    <col min="14595" max="14595" width="33.140625" style="1" customWidth="1"/>
    <col min="14596" max="14596" width="13.7109375" style="1" customWidth="1"/>
    <col min="14597" max="14597" width="14.42578125" style="1" customWidth="1"/>
    <col min="14598" max="14598" width="14.140625" style="1" customWidth="1"/>
    <col min="14599" max="14599" width="14.28515625" style="1" customWidth="1"/>
    <col min="14600" max="14600" width="14.5703125" style="1" customWidth="1"/>
    <col min="14601" max="14601" width="14.28515625" style="1" customWidth="1"/>
    <col min="14602" max="14602" width="31.5703125" style="1" customWidth="1"/>
    <col min="14603" max="14849" width="11.42578125" style="1"/>
    <col min="14850" max="14850" width="12.140625" style="1" customWidth="1"/>
    <col min="14851" max="14851" width="33.140625" style="1" customWidth="1"/>
    <col min="14852" max="14852" width="13.7109375" style="1" customWidth="1"/>
    <col min="14853" max="14853" width="14.42578125" style="1" customWidth="1"/>
    <col min="14854" max="14854" width="14.140625" style="1" customWidth="1"/>
    <col min="14855" max="14855" width="14.28515625" style="1" customWidth="1"/>
    <col min="14856" max="14856" width="14.5703125" style="1" customWidth="1"/>
    <col min="14857" max="14857" width="14.28515625" style="1" customWidth="1"/>
    <col min="14858" max="14858" width="31.5703125" style="1" customWidth="1"/>
    <col min="14859" max="15105" width="11.42578125" style="1"/>
    <col min="15106" max="15106" width="12.140625" style="1" customWidth="1"/>
    <col min="15107" max="15107" width="33.140625" style="1" customWidth="1"/>
    <col min="15108" max="15108" width="13.7109375" style="1" customWidth="1"/>
    <col min="15109" max="15109" width="14.42578125" style="1" customWidth="1"/>
    <col min="15110" max="15110" width="14.140625" style="1" customWidth="1"/>
    <col min="15111" max="15111" width="14.28515625" style="1" customWidth="1"/>
    <col min="15112" max="15112" width="14.5703125" style="1" customWidth="1"/>
    <col min="15113" max="15113" width="14.28515625" style="1" customWidth="1"/>
    <col min="15114" max="15114" width="31.5703125" style="1" customWidth="1"/>
    <col min="15115" max="15361" width="11.42578125" style="1"/>
    <col min="15362" max="15362" width="12.140625" style="1" customWidth="1"/>
    <col min="15363" max="15363" width="33.140625" style="1" customWidth="1"/>
    <col min="15364" max="15364" width="13.7109375" style="1" customWidth="1"/>
    <col min="15365" max="15365" width="14.42578125" style="1" customWidth="1"/>
    <col min="15366" max="15366" width="14.140625" style="1" customWidth="1"/>
    <col min="15367" max="15367" width="14.28515625" style="1" customWidth="1"/>
    <col min="15368" max="15368" width="14.5703125" style="1" customWidth="1"/>
    <col min="15369" max="15369" width="14.28515625" style="1" customWidth="1"/>
    <col min="15370" max="15370" width="31.5703125" style="1" customWidth="1"/>
    <col min="15371" max="15617" width="11.42578125" style="1"/>
    <col min="15618" max="15618" width="12.140625" style="1" customWidth="1"/>
    <col min="15619" max="15619" width="33.140625" style="1" customWidth="1"/>
    <col min="15620" max="15620" width="13.7109375" style="1" customWidth="1"/>
    <col min="15621" max="15621" width="14.42578125" style="1" customWidth="1"/>
    <col min="15622" max="15622" width="14.140625" style="1" customWidth="1"/>
    <col min="15623" max="15623" width="14.28515625" style="1" customWidth="1"/>
    <col min="15624" max="15624" width="14.5703125" style="1" customWidth="1"/>
    <col min="15625" max="15625" width="14.28515625" style="1" customWidth="1"/>
    <col min="15626" max="15626" width="31.5703125" style="1" customWidth="1"/>
    <col min="15627" max="15873" width="11.42578125" style="1"/>
    <col min="15874" max="15874" width="12.140625" style="1" customWidth="1"/>
    <col min="15875" max="15875" width="33.140625" style="1" customWidth="1"/>
    <col min="15876" max="15876" width="13.7109375" style="1" customWidth="1"/>
    <col min="15877" max="15877" width="14.42578125" style="1" customWidth="1"/>
    <col min="15878" max="15878" width="14.140625" style="1" customWidth="1"/>
    <col min="15879" max="15879" width="14.28515625" style="1" customWidth="1"/>
    <col min="15880" max="15880" width="14.5703125" style="1" customWidth="1"/>
    <col min="15881" max="15881" width="14.28515625" style="1" customWidth="1"/>
    <col min="15882" max="15882" width="31.5703125" style="1" customWidth="1"/>
    <col min="15883" max="16129" width="11.42578125" style="1"/>
    <col min="16130" max="16130" width="12.140625" style="1" customWidth="1"/>
    <col min="16131" max="16131" width="33.140625" style="1" customWidth="1"/>
    <col min="16132" max="16132" width="13.7109375" style="1" customWidth="1"/>
    <col min="16133" max="16133" width="14.42578125" style="1" customWidth="1"/>
    <col min="16134" max="16134" width="14.140625" style="1" customWidth="1"/>
    <col min="16135" max="16135" width="14.28515625" style="1" customWidth="1"/>
    <col min="16136" max="16136" width="14.5703125" style="1" customWidth="1"/>
    <col min="16137" max="16137" width="14.28515625" style="1" customWidth="1"/>
    <col min="16138" max="16138" width="31.5703125" style="1" customWidth="1"/>
    <col min="16139" max="16384" width="11.42578125" style="1"/>
  </cols>
  <sheetData>
    <row r="1" spans="1:11" ht="23.25" customHeight="1" x14ac:dyDescent="0.2">
      <c r="A1" s="49"/>
      <c r="B1" s="50"/>
      <c r="C1" s="50"/>
      <c r="D1" s="51"/>
      <c r="E1" s="20"/>
      <c r="F1" s="79"/>
      <c r="G1" s="20"/>
      <c r="H1" s="20"/>
      <c r="I1" s="20"/>
      <c r="J1" s="90" t="s">
        <v>513</v>
      </c>
    </row>
    <row r="2" spans="1:11" ht="16.5" customHeight="1" x14ac:dyDescent="0.2">
      <c r="A2" s="131" t="s">
        <v>499</v>
      </c>
      <c r="B2" s="131"/>
      <c r="C2" s="131"/>
      <c r="D2" s="131"/>
      <c r="E2" s="131"/>
      <c r="F2" s="131"/>
      <c r="G2" s="131"/>
      <c r="H2" s="131"/>
      <c r="I2" s="131"/>
      <c r="J2" s="131"/>
    </row>
    <row r="3" spans="1:11" s="2" customFormat="1" ht="17.25" customHeight="1" x14ac:dyDescent="0.2">
      <c r="A3" s="115" t="s">
        <v>493</v>
      </c>
      <c r="B3" s="115"/>
      <c r="C3" s="115"/>
      <c r="D3" s="115"/>
      <c r="E3" s="115"/>
      <c r="F3" s="115"/>
      <c r="G3" s="115"/>
      <c r="H3" s="115"/>
      <c r="I3" s="115"/>
      <c r="J3" s="115"/>
    </row>
    <row r="4" spans="1:11" s="2" customFormat="1" ht="17.25" customHeight="1" x14ac:dyDescent="0.2">
      <c r="A4" s="133" t="s">
        <v>500</v>
      </c>
      <c r="B4" s="133"/>
      <c r="C4" s="133"/>
      <c r="D4" s="133"/>
      <c r="E4" s="133"/>
      <c r="F4" s="133"/>
      <c r="G4" s="133"/>
      <c r="H4" s="133"/>
      <c r="I4" s="133"/>
      <c r="J4" s="133"/>
      <c r="K4" s="4"/>
    </row>
    <row r="5" spans="1:11" s="2" customFormat="1" ht="17.25" customHeight="1" x14ac:dyDescent="0.2">
      <c r="A5" s="133" t="s">
        <v>296</v>
      </c>
      <c r="B5" s="133"/>
      <c r="C5" s="133"/>
      <c r="D5" s="133"/>
      <c r="E5" s="133"/>
      <c r="F5" s="133"/>
      <c r="G5" s="133"/>
      <c r="H5" s="133"/>
      <c r="I5" s="133"/>
      <c r="J5" s="133"/>
      <c r="K5" s="4"/>
    </row>
    <row r="6" spans="1:11" ht="18.75" customHeight="1" x14ac:dyDescent="0.2">
      <c r="A6" s="132" t="s">
        <v>514</v>
      </c>
      <c r="B6" s="132"/>
      <c r="C6" s="132"/>
      <c r="D6" s="132"/>
      <c r="E6" s="132"/>
      <c r="F6" s="132"/>
      <c r="G6" s="132"/>
      <c r="H6" s="132"/>
      <c r="I6" s="132"/>
      <c r="J6" s="132"/>
    </row>
    <row r="7" spans="1:11" ht="18.75" customHeight="1" x14ac:dyDescent="0.2">
      <c r="A7" s="117" t="s">
        <v>333</v>
      </c>
      <c r="B7" s="117"/>
      <c r="C7" s="117"/>
      <c r="D7" s="117"/>
      <c r="E7" s="117"/>
      <c r="F7" s="117"/>
      <c r="G7" s="117"/>
      <c r="H7" s="117"/>
      <c r="I7" s="117"/>
      <c r="J7" s="117"/>
    </row>
    <row r="8" spans="1:11" ht="18.75" customHeight="1" x14ac:dyDescent="0.2">
      <c r="A8" s="129" t="s">
        <v>334</v>
      </c>
      <c r="B8" s="129" t="s">
        <v>0</v>
      </c>
      <c r="C8" s="129" t="s">
        <v>335</v>
      </c>
      <c r="D8" s="128" t="s">
        <v>336</v>
      </c>
      <c r="E8" s="130" t="s">
        <v>498</v>
      </c>
      <c r="F8" s="130"/>
      <c r="G8" s="130"/>
      <c r="H8" s="130"/>
      <c r="I8" s="130"/>
      <c r="J8" s="128" t="s">
        <v>492</v>
      </c>
    </row>
    <row r="9" spans="1:11" ht="30" customHeight="1" x14ac:dyDescent="0.2">
      <c r="A9" s="129"/>
      <c r="B9" s="129"/>
      <c r="C9" s="129"/>
      <c r="D9" s="128"/>
      <c r="E9" s="81" t="s">
        <v>1</v>
      </c>
      <c r="F9" s="81" t="s">
        <v>489</v>
      </c>
      <c r="G9" s="81" t="s">
        <v>2</v>
      </c>
      <c r="H9" s="84" t="s">
        <v>490</v>
      </c>
      <c r="I9" s="84" t="s">
        <v>491</v>
      </c>
      <c r="J9" s="128"/>
    </row>
    <row r="10" spans="1:11" ht="21.75" customHeight="1" x14ac:dyDescent="0.2">
      <c r="A10" s="129"/>
      <c r="B10" s="129"/>
      <c r="C10" s="129"/>
      <c r="D10" s="128"/>
      <c r="E10" s="81">
        <v>1</v>
      </c>
      <c r="F10" s="81">
        <v>2</v>
      </c>
      <c r="G10" s="81" t="s">
        <v>494</v>
      </c>
      <c r="H10" s="84">
        <v>4</v>
      </c>
      <c r="I10" s="84">
        <v>5</v>
      </c>
      <c r="J10" s="81" t="s">
        <v>495</v>
      </c>
    </row>
    <row r="11" spans="1:11" x14ac:dyDescent="0.2">
      <c r="A11" s="111" t="s">
        <v>3</v>
      </c>
      <c r="B11" s="112"/>
      <c r="C11" s="112"/>
      <c r="D11" s="113"/>
      <c r="E11" s="53">
        <f>SUM(E12+E16+E21+E32+E37+E47+E50)</f>
        <v>22440</v>
      </c>
      <c r="F11" s="53">
        <f>SUM(F12+F16+F21+F32+F37+F47+F50)</f>
        <v>0</v>
      </c>
      <c r="G11" s="53">
        <f>E11+F11</f>
        <v>22440</v>
      </c>
      <c r="H11" s="53">
        <f>SUM(H12+H16+H21+H32+H37+H47+H50)</f>
        <v>0</v>
      </c>
      <c r="I11" s="53">
        <f>SUM(I12+I16+I21+I32+I37+I47+I50)</f>
        <v>0</v>
      </c>
      <c r="J11" s="53">
        <f>G11-H11</f>
        <v>22440</v>
      </c>
    </row>
    <row r="12" spans="1:11" x14ac:dyDescent="0.2">
      <c r="A12" s="5"/>
      <c r="B12" s="103" t="s">
        <v>4</v>
      </c>
      <c r="C12" s="103"/>
      <c r="D12" s="110"/>
      <c r="E12" s="12">
        <f>SUM(E13)</f>
        <v>0</v>
      </c>
      <c r="F12" s="12">
        <f>SUM(F13)</f>
        <v>0</v>
      </c>
      <c r="G12" s="53">
        <f t="shared" ref="G12:G75" si="0">E12+F12</f>
        <v>0</v>
      </c>
      <c r="H12" s="12">
        <f>SUM(H13)</f>
        <v>0</v>
      </c>
      <c r="I12" s="12">
        <f>SUM(I13)</f>
        <v>0</v>
      </c>
      <c r="J12" s="53">
        <f>G12-H12</f>
        <v>0</v>
      </c>
    </row>
    <row r="13" spans="1:11" x14ac:dyDescent="0.2">
      <c r="A13" s="5"/>
      <c r="B13" s="6"/>
      <c r="C13" s="55" t="s">
        <v>5</v>
      </c>
      <c r="D13" s="14"/>
      <c r="E13" s="12">
        <f>SUM(E14:E15)</f>
        <v>0</v>
      </c>
      <c r="F13" s="12">
        <f>SUM(F14:F15)</f>
        <v>0</v>
      </c>
      <c r="G13" s="53">
        <f t="shared" si="0"/>
        <v>0</v>
      </c>
      <c r="H13" s="12">
        <f>SUM(H14:H15)</f>
        <v>0</v>
      </c>
      <c r="I13" s="12">
        <f>SUM(I14:I15)</f>
        <v>0</v>
      </c>
      <c r="J13" s="53">
        <f t="shared" ref="J13:J75" si="1">G13-H13</f>
        <v>0</v>
      </c>
    </row>
    <row r="14" spans="1:11" x14ac:dyDescent="0.2">
      <c r="A14" s="5"/>
      <c r="B14" s="6"/>
      <c r="C14" s="6"/>
      <c r="D14" s="7" t="s">
        <v>246</v>
      </c>
      <c r="E14" s="8">
        <v>0</v>
      </c>
      <c r="F14" s="8">
        <v>0</v>
      </c>
      <c r="G14" s="53">
        <f t="shared" si="0"/>
        <v>0</v>
      </c>
      <c r="H14" s="8">
        <v>0</v>
      </c>
      <c r="I14" s="8">
        <v>0</v>
      </c>
      <c r="J14" s="53">
        <f t="shared" si="1"/>
        <v>0</v>
      </c>
    </row>
    <row r="15" spans="1:11" x14ac:dyDescent="0.2">
      <c r="A15" s="5"/>
      <c r="B15" s="6"/>
      <c r="C15" s="6"/>
      <c r="D15" s="7" t="s">
        <v>6</v>
      </c>
      <c r="E15" s="8">
        <v>0</v>
      </c>
      <c r="F15" s="8">
        <v>0</v>
      </c>
      <c r="G15" s="53">
        <f t="shared" si="0"/>
        <v>0</v>
      </c>
      <c r="H15" s="8">
        <v>0</v>
      </c>
      <c r="I15" s="8">
        <v>0</v>
      </c>
      <c r="J15" s="53">
        <f t="shared" si="1"/>
        <v>0</v>
      </c>
    </row>
    <row r="16" spans="1:11" x14ac:dyDescent="0.2">
      <c r="A16" s="5"/>
      <c r="B16" s="103" t="s">
        <v>7</v>
      </c>
      <c r="C16" s="103"/>
      <c r="D16" s="104"/>
      <c r="E16" s="12">
        <f>E17+E18</f>
        <v>0</v>
      </c>
      <c r="F16" s="12">
        <f>F17+F18</f>
        <v>0</v>
      </c>
      <c r="G16" s="53">
        <f t="shared" si="0"/>
        <v>0</v>
      </c>
      <c r="H16" s="12">
        <f>H17+H18</f>
        <v>0</v>
      </c>
      <c r="I16" s="12">
        <f>I17+I18</f>
        <v>0</v>
      </c>
      <c r="J16" s="53">
        <f t="shared" si="1"/>
        <v>0</v>
      </c>
    </row>
    <row r="17" spans="1:10" x14ac:dyDescent="0.2">
      <c r="A17" s="5"/>
      <c r="B17" s="6"/>
      <c r="C17" s="55" t="s">
        <v>8</v>
      </c>
      <c r="D17" s="14"/>
      <c r="E17" s="12">
        <v>0</v>
      </c>
      <c r="F17" s="12">
        <v>0</v>
      </c>
      <c r="G17" s="53">
        <f t="shared" si="0"/>
        <v>0</v>
      </c>
      <c r="H17" s="12">
        <v>0</v>
      </c>
      <c r="I17" s="12">
        <v>0</v>
      </c>
      <c r="J17" s="53">
        <f t="shared" si="1"/>
        <v>0</v>
      </c>
    </row>
    <row r="18" spans="1:10" x14ac:dyDescent="0.2">
      <c r="A18" s="5"/>
      <c r="B18" s="6"/>
      <c r="C18" s="55" t="s">
        <v>9</v>
      </c>
      <c r="D18" s="14"/>
      <c r="E18" s="12">
        <f>SUM(E19)</f>
        <v>0</v>
      </c>
      <c r="F18" s="12">
        <f>SUM(F19)</f>
        <v>0</v>
      </c>
      <c r="G18" s="53">
        <f t="shared" si="0"/>
        <v>0</v>
      </c>
      <c r="H18" s="12">
        <f>SUM(H19)</f>
        <v>0</v>
      </c>
      <c r="I18" s="12">
        <f>SUM(I19)</f>
        <v>0</v>
      </c>
      <c r="J18" s="53">
        <f t="shared" si="1"/>
        <v>0</v>
      </c>
    </row>
    <row r="19" spans="1:10" x14ac:dyDescent="0.2">
      <c r="A19" s="5"/>
      <c r="B19" s="6"/>
      <c r="C19" s="6"/>
      <c r="D19" s="7" t="s">
        <v>247</v>
      </c>
      <c r="E19" s="8">
        <v>0</v>
      </c>
      <c r="F19" s="8">
        <v>0</v>
      </c>
      <c r="G19" s="53">
        <f t="shared" si="0"/>
        <v>0</v>
      </c>
      <c r="H19" s="8">
        <v>0</v>
      </c>
      <c r="I19" s="8">
        <v>0</v>
      </c>
      <c r="J19" s="53">
        <f t="shared" si="1"/>
        <v>0</v>
      </c>
    </row>
    <row r="20" spans="1:10" x14ac:dyDescent="0.2">
      <c r="A20" s="5"/>
      <c r="B20" s="6"/>
      <c r="C20" s="56" t="s">
        <v>10</v>
      </c>
      <c r="D20" s="14"/>
      <c r="E20" s="12">
        <v>0</v>
      </c>
      <c r="F20" s="12">
        <v>0</v>
      </c>
      <c r="G20" s="53">
        <f t="shared" si="0"/>
        <v>0</v>
      </c>
      <c r="H20" s="12">
        <v>0</v>
      </c>
      <c r="I20" s="12">
        <v>0</v>
      </c>
      <c r="J20" s="53">
        <f t="shared" si="1"/>
        <v>0</v>
      </c>
    </row>
    <row r="21" spans="1:10" x14ac:dyDescent="0.2">
      <c r="A21" s="5"/>
      <c r="B21" s="103" t="s">
        <v>11</v>
      </c>
      <c r="C21" s="103"/>
      <c r="D21" s="104"/>
      <c r="E21" s="12">
        <f>+E22+E23+E28+E29</f>
        <v>0</v>
      </c>
      <c r="F21" s="12">
        <f>+F22+F23+F28+F29</f>
        <v>0</v>
      </c>
      <c r="G21" s="53">
        <f t="shared" si="0"/>
        <v>0</v>
      </c>
      <c r="H21" s="12">
        <f>+H22+H23+H28+H29</f>
        <v>0</v>
      </c>
      <c r="I21" s="12">
        <f>+I22+I23+I28+I29</f>
        <v>0</v>
      </c>
      <c r="J21" s="53">
        <f t="shared" si="1"/>
        <v>0</v>
      </c>
    </row>
    <row r="22" spans="1:10" x14ac:dyDescent="0.2">
      <c r="A22" s="5"/>
      <c r="B22" s="6"/>
      <c r="C22" s="56" t="s">
        <v>12</v>
      </c>
      <c r="D22" s="14"/>
      <c r="E22" s="12">
        <v>0</v>
      </c>
      <c r="F22" s="12">
        <v>0</v>
      </c>
      <c r="G22" s="53">
        <f t="shared" si="0"/>
        <v>0</v>
      </c>
      <c r="H22" s="12">
        <v>0</v>
      </c>
      <c r="I22" s="12">
        <v>0</v>
      </c>
      <c r="J22" s="53">
        <f t="shared" si="1"/>
        <v>0</v>
      </c>
    </row>
    <row r="23" spans="1:10" x14ac:dyDescent="0.2">
      <c r="A23" s="5"/>
      <c r="B23" s="6"/>
      <c r="C23" s="56" t="s">
        <v>13</v>
      </c>
      <c r="D23" s="14"/>
      <c r="E23" s="12">
        <f>SUM(E24:E27)</f>
        <v>0</v>
      </c>
      <c r="F23" s="12">
        <f>SUM(F24:F27)</f>
        <v>0</v>
      </c>
      <c r="G23" s="53">
        <f t="shared" si="0"/>
        <v>0</v>
      </c>
      <c r="H23" s="12">
        <f>SUM(H24:H27)</f>
        <v>0</v>
      </c>
      <c r="I23" s="12">
        <f>SUM(I24:I27)</f>
        <v>0</v>
      </c>
      <c r="J23" s="53">
        <f t="shared" si="1"/>
        <v>0</v>
      </c>
    </row>
    <row r="24" spans="1:10" x14ac:dyDescent="0.2">
      <c r="A24" s="5"/>
      <c r="B24" s="6"/>
      <c r="C24" s="6"/>
      <c r="D24" s="7" t="s">
        <v>248</v>
      </c>
      <c r="E24" s="8">
        <v>0</v>
      </c>
      <c r="F24" s="8">
        <v>0</v>
      </c>
      <c r="G24" s="53">
        <f t="shared" si="0"/>
        <v>0</v>
      </c>
      <c r="H24" s="8">
        <v>0</v>
      </c>
      <c r="I24" s="8">
        <v>0</v>
      </c>
      <c r="J24" s="53">
        <f t="shared" si="1"/>
        <v>0</v>
      </c>
    </row>
    <row r="25" spans="1:10" x14ac:dyDescent="0.2">
      <c r="A25" s="5"/>
      <c r="B25" s="6"/>
      <c r="C25" s="6"/>
      <c r="D25" s="7" t="s">
        <v>338</v>
      </c>
      <c r="E25" s="8">
        <v>0</v>
      </c>
      <c r="F25" s="8">
        <v>0</v>
      </c>
      <c r="G25" s="53">
        <f t="shared" si="0"/>
        <v>0</v>
      </c>
      <c r="H25" s="8">
        <v>0</v>
      </c>
      <c r="I25" s="8">
        <v>0</v>
      </c>
      <c r="J25" s="53">
        <f t="shared" si="1"/>
        <v>0</v>
      </c>
    </row>
    <row r="26" spans="1:10" x14ac:dyDescent="0.2">
      <c r="A26" s="5"/>
      <c r="B26" s="6"/>
      <c r="C26" s="6"/>
      <c r="D26" s="7" t="s">
        <v>252</v>
      </c>
      <c r="E26" s="8">
        <v>0</v>
      </c>
      <c r="F26" s="8">
        <v>0</v>
      </c>
      <c r="G26" s="53">
        <f t="shared" si="0"/>
        <v>0</v>
      </c>
      <c r="H26" s="8">
        <v>0</v>
      </c>
      <c r="I26" s="8">
        <v>0</v>
      </c>
      <c r="J26" s="53">
        <f t="shared" si="1"/>
        <v>0</v>
      </c>
    </row>
    <row r="27" spans="1:10" x14ac:dyDescent="0.2">
      <c r="A27" s="5"/>
      <c r="B27" s="6"/>
      <c r="C27" s="6"/>
      <c r="D27" s="7" t="s">
        <v>249</v>
      </c>
      <c r="E27" s="8">
        <v>0</v>
      </c>
      <c r="F27" s="8">
        <v>0</v>
      </c>
      <c r="G27" s="53">
        <f t="shared" si="0"/>
        <v>0</v>
      </c>
      <c r="H27" s="8">
        <v>0</v>
      </c>
      <c r="I27" s="8">
        <v>0</v>
      </c>
      <c r="J27" s="53">
        <f t="shared" si="1"/>
        <v>0</v>
      </c>
    </row>
    <row r="28" spans="1:10" x14ac:dyDescent="0.2">
      <c r="A28" s="5"/>
      <c r="B28" s="6"/>
      <c r="C28" s="56" t="s">
        <v>14</v>
      </c>
      <c r="D28" s="14"/>
      <c r="E28" s="12">
        <v>0</v>
      </c>
      <c r="F28" s="12">
        <v>0</v>
      </c>
      <c r="G28" s="53">
        <f t="shared" si="0"/>
        <v>0</v>
      </c>
      <c r="H28" s="12">
        <v>0</v>
      </c>
      <c r="I28" s="12">
        <v>0</v>
      </c>
      <c r="J28" s="53">
        <f t="shared" si="1"/>
        <v>0</v>
      </c>
    </row>
    <row r="29" spans="1:10" x14ac:dyDescent="0.2">
      <c r="A29" s="5"/>
      <c r="B29" s="6"/>
      <c r="C29" s="56" t="s">
        <v>15</v>
      </c>
      <c r="D29" s="14"/>
      <c r="E29" s="12">
        <f>SUM(E30:E31)</f>
        <v>0</v>
      </c>
      <c r="F29" s="12">
        <f>SUM(F30:F31)</f>
        <v>0</v>
      </c>
      <c r="G29" s="53">
        <f t="shared" si="0"/>
        <v>0</v>
      </c>
      <c r="H29" s="12">
        <f>SUM(H30:H31)</f>
        <v>0</v>
      </c>
      <c r="I29" s="12">
        <f>SUM(I30:I31)</f>
        <v>0</v>
      </c>
      <c r="J29" s="53">
        <f t="shared" si="1"/>
        <v>0</v>
      </c>
    </row>
    <row r="30" spans="1:10" hidden="1" x14ac:dyDescent="0.2">
      <c r="A30" s="5"/>
      <c r="B30" s="6"/>
      <c r="C30" s="6"/>
      <c r="D30" s="7" t="s">
        <v>250</v>
      </c>
      <c r="E30" s="8">
        <v>0</v>
      </c>
      <c r="F30" s="8">
        <v>0</v>
      </c>
      <c r="G30" s="53">
        <f t="shared" si="0"/>
        <v>0</v>
      </c>
      <c r="H30" s="8">
        <v>0</v>
      </c>
      <c r="I30" s="8">
        <v>0</v>
      </c>
      <c r="J30" s="53">
        <f t="shared" si="1"/>
        <v>0</v>
      </c>
    </row>
    <row r="31" spans="1:10" x14ac:dyDescent="0.2">
      <c r="A31" s="5"/>
      <c r="B31" s="6"/>
      <c r="C31" s="6"/>
      <c r="D31" s="7" t="s">
        <v>16</v>
      </c>
      <c r="E31" s="8">
        <v>0</v>
      </c>
      <c r="F31" s="8">
        <v>0</v>
      </c>
      <c r="G31" s="53">
        <f t="shared" si="0"/>
        <v>0</v>
      </c>
      <c r="H31" s="8">
        <v>0</v>
      </c>
      <c r="I31" s="8">
        <v>0</v>
      </c>
      <c r="J31" s="53">
        <f t="shared" si="1"/>
        <v>0</v>
      </c>
    </row>
    <row r="32" spans="1:10" x14ac:dyDescent="0.2">
      <c r="A32" s="5"/>
      <c r="B32" s="103" t="s">
        <v>17</v>
      </c>
      <c r="C32" s="103"/>
      <c r="D32" s="104"/>
      <c r="E32" s="12">
        <f>E33</f>
        <v>0</v>
      </c>
      <c r="F32" s="12">
        <f t="shared" ref="F32:I32" si="2">F33</f>
        <v>0</v>
      </c>
      <c r="G32" s="53">
        <f t="shared" si="0"/>
        <v>0</v>
      </c>
      <c r="H32" s="12">
        <f t="shared" si="2"/>
        <v>0</v>
      </c>
      <c r="I32" s="12">
        <f t="shared" si="2"/>
        <v>0</v>
      </c>
      <c r="J32" s="53">
        <f t="shared" si="1"/>
        <v>0</v>
      </c>
    </row>
    <row r="33" spans="1:10" x14ac:dyDescent="0.2">
      <c r="A33" s="5"/>
      <c r="B33" s="6"/>
      <c r="C33" s="56" t="s">
        <v>18</v>
      </c>
      <c r="D33" s="14"/>
      <c r="E33" s="12">
        <f>SUM(E34)</f>
        <v>0</v>
      </c>
      <c r="F33" s="12">
        <f>SUM(F34)</f>
        <v>0</v>
      </c>
      <c r="G33" s="53">
        <f t="shared" si="0"/>
        <v>0</v>
      </c>
      <c r="H33" s="12">
        <f>SUM(H34)</f>
        <v>0</v>
      </c>
      <c r="I33" s="12">
        <f>SUM(I34)</f>
        <v>0</v>
      </c>
      <c r="J33" s="53">
        <f t="shared" si="1"/>
        <v>0</v>
      </c>
    </row>
    <row r="34" spans="1:10" x14ac:dyDescent="0.2">
      <c r="A34" s="5"/>
      <c r="B34" s="6"/>
      <c r="C34" s="6"/>
      <c r="D34" s="7" t="s">
        <v>251</v>
      </c>
      <c r="E34" s="8">
        <v>0</v>
      </c>
      <c r="F34" s="8">
        <v>0</v>
      </c>
      <c r="G34" s="53">
        <f t="shared" si="0"/>
        <v>0</v>
      </c>
      <c r="H34" s="8">
        <v>0</v>
      </c>
      <c r="I34" s="8">
        <v>0</v>
      </c>
      <c r="J34" s="53">
        <f t="shared" si="1"/>
        <v>0</v>
      </c>
    </row>
    <row r="35" spans="1:10" x14ac:dyDescent="0.2">
      <c r="A35" s="5"/>
      <c r="B35" s="6"/>
      <c r="C35" s="56" t="s">
        <v>19</v>
      </c>
      <c r="D35" s="14"/>
      <c r="E35" s="12">
        <v>0</v>
      </c>
      <c r="F35" s="12">
        <v>0</v>
      </c>
      <c r="G35" s="53">
        <f t="shared" si="0"/>
        <v>0</v>
      </c>
      <c r="H35" s="12">
        <v>0</v>
      </c>
      <c r="I35" s="12">
        <v>0</v>
      </c>
      <c r="J35" s="53">
        <f t="shared" si="1"/>
        <v>0</v>
      </c>
    </row>
    <row r="36" spans="1:10" x14ac:dyDescent="0.2">
      <c r="A36" s="5"/>
      <c r="B36" s="6"/>
      <c r="C36" s="56" t="s">
        <v>20</v>
      </c>
      <c r="D36" s="14"/>
      <c r="E36" s="12">
        <v>0</v>
      </c>
      <c r="F36" s="12">
        <v>0</v>
      </c>
      <c r="G36" s="53">
        <f t="shared" si="0"/>
        <v>0</v>
      </c>
      <c r="H36" s="12">
        <v>0</v>
      </c>
      <c r="I36" s="12">
        <v>0</v>
      </c>
      <c r="J36" s="53">
        <f t="shared" si="1"/>
        <v>0</v>
      </c>
    </row>
    <row r="37" spans="1:10" x14ac:dyDescent="0.2">
      <c r="A37" s="5"/>
      <c r="B37" s="57" t="s">
        <v>21</v>
      </c>
      <c r="C37" s="57"/>
      <c r="D37" s="58"/>
      <c r="E37" s="12">
        <f>+E38+E39+E42+E43+E44</f>
        <v>22440</v>
      </c>
      <c r="F37" s="12">
        <f>+F38+F39+F42+F43+F44</f>
        <v>0</v>
      </c>
      <c r="G37" s="53">
        <f t="shared" si="0"/>
        <v>22440</v>
      </c>
      <c r="H37" s="12">
        <f>+H38+H39+H42+H43+H44</f>
        <v>0</v>
      </c>
      <c r="I37" s="12">
        <f>+I38+I39+I42+I43+I44</f>
        <v>0</v>
      </c>
      <c r="J37" s="53">
        <f t="shared" si="1"/>
        <v>22440</v>
      </c>
    </row>
    <row r="38" spans="1:10" x14ac:dyDescent="0.2">
      <c r="A38" s="5"/>
      <c r="B38" s="6"/>
      <c r="C38" s="56" t="s">
        <v>22</v>
      </c>
      <c r="D38" s="14"/>
      <c r="E38" s="12">
        <v>0</v>
      </c>
      <c r="F38" s="12">
        <v>0</v>
      </c>
      <c r="G38" s="53">
        <f t="shared" si="0"/>
        <v>0</v>
      </c>
      <c r="H38" s="12">
        <v>0</v>
      </c>
      <c r="I38" s="12">
        <v>0</v>
      </c>
      <c r="J38" s="53">
        <f t="shared" si="1"/>
        <v>0</v>
      </c>
    </row>
    <row r="39" spans="1:10" x14ac:dyDescent="0.2">
      <c r="A39" s="5"/>
      <c r="B39" s="6"/>
      <c r="C39" s="56" t="s">
        <v>23</v>
      </c>
      <c r="D39" s="14"/>
      <c r="E39" s="12">
        <f>SUM(E40:E41)</f>
        <v>22440</v>
      </c>
      <c r="F39" s="12">
        <f t="shared" ref="F39:H39" si="3">SUM(F40:F41)</f>
        <v>0</v>
      </c>
      <c r="G39" s="53">
        <f t="shared" si="0"/>
        <v>22440</v>
      </c>
      <c r="H39" s="12">
        <f t="shared" si="3"/>
        <v>0</v>
      </c>
      <c r="I39" s="12">
        <f t="shared" ref="I39" si="4">SUM(I40:I41)</f>
        <v>0</v>
      </c>
      <c r="J39" s="53">
        <f t="shared" si="1"/>
        <v>22440</v>
      </c>
    </row>
    <row r="40" spans="1:10" x14ac:dyDescent="0.2">
      <c r="A40" s="5"/>
      <c r="B40" s="6"/>
      <c r="C40" s="6"/>
      <c r="D40" s="7" t="s">
        <v>280</v>
      </c>
      <c r="E40" s="8">
        <v>22440</v>
      </c>
      <c r="F40" s="8">
        <v>0</v>
      </c>
      <c r="G40" s="53">
        <f t="shared" si="0"/>
        <v>22440</v>
      </c>
      <c r="H40" s="8">
        <v>0</v>
      </c>
      <c r="I40" s="8">
        <v>0</v>
      </c>
      <c r="J40" s="53">
        <f t="shared" si="1"/>
        <v>22440</v>
      </c>
    </row>
    <row r="41" spans="1:10" hidden="1" x14ac:dyDescent="0.2">
      <c r="A41" s="5"/>
      <c r="B41" s="6"/>
      <c r="C41" s="6"/>
      <c r="D41" s="7" t="s">
        <v>312</v>
      </c>
      <c r="E41" s="8">
        <v>0</v>
      </c>
      <c r="F41" s="8">
        <v>0</v>
      </c>
      <c r="G41" s="53">
        <f t="shared" si="0"/>
        <v>0</v>
      </c>
      <c r="H41" s="8">
        <v>0</v>
      </c>
      <c r="I41" s="8">
        <v>0</v>
      </c>
      <c r="J41" s="53">
        <f t="shared" si="1"/>
        <v>0</v>
      </c>
    </row>
    <row r="42" spans="1:10" x14ac:dyDescent="0.2">
      <c r="A42" s="5"/>
      <c r="B42" s="6"/>
      <c r="C42" s="56" t="s">
        <v>24</v>
      </c>
      <c r="D42" s="14"/>
      <c r="E42" s="12">
        <v>0</v>
      </c>
      <c r="F42" s="12">
        <v>0</v>
      </c>
      <c r="G42" s="53">
        <f t="shared" si="0"/>
        <v>0</v>
      </c>
      <c r="H42" s="12">
        <v>0</v>
      </c>
      <c r="I42" s="12">
        <v>0</v>
      </c>
      <c r="J42" s="53">
        <f t="shared" si="1"/>
        <v>0</v>
      </c>
    </row>
    <row r="43" spans="1:10" x14ac:dyDescent="0.2">
      <c r="A43" s="5"/>
      <c r="B43" s="6"/>
      <c r="C43" s="56" t="s">
        <v>25</v>
      </c>
      <c r="D43" s="14"/>
      <c r="E43" s="12">
        <v>0</v>
      </c>
      <c r="F43" s="12">
        <v>0</v>
      </c>
      <c r="G43" s="53">
        <f t="shared" si="0"/>
        <v>0</v>
      </c>
      <c r="H43" s="12">
        <v>0</v>
      </c>
      <c r="I43" s="12">
        <v>0</v>
      </c>
      <c r="J43" s="53">
        <f t="shared" si="1"/>
        <v>0</v>
      </c>
    </row>
    <row r="44" spans="1:10" x14ac:dyDescent="0.2">
      <c r="A44" s="5"/>
      <c r="B44" s="6"/>
      <c r="C44" s="56" t="s">
        <v>26</v>
      </c>
      <c r="D44" s="14"/>
      <c r="E44" s="12">
        <f>SUM(E45:E46)</f>
        <v>0</v>
      </c>
      <c r="F44" s="12">
        <f>SUM(F45:F46)</f>
        <v>0</v>
      </c>
      <c r="G44" s="53">
        <f t="shared" si="0"/>
        <v>0</v>
      </c>
      <c r="H44" s="12">
        <f>SUM(H45:H46)</f>
        <v>0</v>
      </c>
      <c r="I44" s="12">
        <f>SUM(I45:I46)</f>
        <v>0</v>
      </c>
      <c r="J44" s="53">
        <f t="shared" si="1"/>
        <v>0</v>
      </c>
    </row>
    <row r="45" spans="1:10" x14ac:dyDescent="0.2">
      <c r="A45" s="5"/>
      <c r="B45" s="6"/>
      <c r="C45" s="6"/>
      <c r="D45" s="7" t="s">
        <v>252</v>
      </c>
      <c r="E45" s="8">
        <v>0</v>
      </c>
      <c r="F45" s="8">
        <v>0</v>
      </c>
      <c r="G45" s="53">
        <f t="shared" si="0"/>
        <v>0</v>
      </c>
      <c r="H45" s="8">
        <v>0</v>
      </c>
      <c r="I45" s="8">
        <v>0</v>
      </c>
      <c r="J45" s="53">
        <f t="shared" si="1"/>
        <v>0</v>
      </c>
    </row>
    <row r="46" spans="1:10" x14ac:dyDescent="0.2">
      <c r="A46" s="5"/>
      <c r="B46" s="6"/>
      <c r="C46" s="6"/>
      <c r="D46" s="7" t="s">
        <v>277</v>
      </c>
      <c r="E46" s="8">
        <v>0</v>
      </c>
      <c r="F46" s="8">
        <v>0</v>
      </c>
      <c r="G46" s="53">
        <f t="shared" si="0"/>
        <v>0</v>
      </c>
      <c r="H46" s="8">
        <v>0</v>
      </c>
      <c r="I46" s="8">
        <v>0</v>
      </c>
      <c r="J46" s="53">
        <f t="shared" si="1"/>
        <v>0</v>
      </c>
    </row>
    <row r="47" spans="1:10" x14ac:dyDescent="0.2">
      <c r="A47" s="5"/>
      <c r="B47" s="103" t="s">
        <v>27</v>
      </c>
      <c r="C47" s="103"/>
      <c r="D47" s="104"/>
      <c r="E47" s="12">
        <f t="shared" ref="E47:I48" si="5">+E48</f>
        <v>0</v>
      </c>
      <c r="F47" s="12">
        <f t="shared" si="5"/>
        <v>0</v>
      </c>
      <c r="G47" s="53">
        <f t="shared" si="0"/>
        <v>0</v>
      </c>
      <c r="H47" s="12">
        <f t="shared" si="5"/>
        <v>0</v>
      </c>
      <c r="I47" s="12">
        <f t="shared" si="5"/>
        <v>0</v>
      </c>
      <c r="J47" s="53">
        <f t="shared" si="1"/>
        <v>0</v>
      </c>
    </row>
    <row r="48" spans="1:10" ht="21" customHeight="1" x14ac:dyDescent="0.2">
      <c r="A48" s="5"/>
      <c r="B48" s="6"/>
      <c r="C48" s="103" t="s">
        <v>28</v>
      </c>
      <c r="D48" s="104"/>
      <c r="E48" s="12">
        <f t="shared" si="5"/>
        <v>0</v>
      </c>
      <c r="F48" s="12">
        <f t="shared" si="5"/>
        <v>0</v>
      </c>
      <c r="G48" s="53">
        <f t="shared" si="0"/>
        <v>0</v>
      </c>
      <c r="H48" s="12">
        <f t="shared" si="5"/>
        <v>0</v>
      </c>
      <c r="I48" s="12">
        <f t="shared" si="5"/>
        <v>0</v>
      </c>
      <c r="J48" s="53">
        <f t="shared" si="1"/>
        <v>0</v>
      </c>
    </row>
    <row r="49" spans="1:10" x14ac:dyDescent="0.2">
      <c r="A49" s="5"/>
      <c r="B49" s="6"/>
      <c r="C49" s="6"/>
      <c r="D49" s="7" t="s">
        <v>339</v>
      </c>
      <c r="E49" s="8">
        <v>0</v>
      </c>
      <c r="F49" s="8">
        <v>0</v>
      </c>
      <c r="G49" s="53">
        <f t="shared" si="0"/>
        <v>0</v>
      </c>
      <c r="H49" s="8">
        <v>0</v>
      </c>
      <c r="I49" s="8">
        <v>0</v>
      </c>
      <c r="J49" s="53">
        <f t="shared" si="1"/>
        <v>0</v>
      </c>
    </row>
    <row r="50" spans="1:10" x14ac:dyDescent="0.2">
      <c r="A50" s="5"/>
      <c r="B50" s="103" t="s">
        <v>29</v>
      </c>
      <c r="C50" s="103"/>
      <c r="D50" s="104"/>
      <c r="E50" s="12">
        <f>SUM(E51:E52)</f>
        <v>0</v>
      </c>
      <c r="F50" s="12">
        <f>SUM(F51:F52)</f>
        <v>0</v>
      </c>
      <c r="G50" s="53">
        <f t="shared" si="0"/>
        <v>0</v>
      </c>
      <c r="H50" s="12">
        <f>SUM(H51:H52)</f>
        <v>0</v>
      </c>
      <c r="I50" s="12">
        <f>SUM(I51:I52)</f>
        <v>0</v>
      </c>
      <c r="J50" s="53">
        <f t="shared" si="1"/>
        <v>0</v>
      </c>
    </row>
    <row r="51" spans="1:10" x14ac:dyDescent="0.2">
      <c r="A51" s="5"/>
      <c r="B51" s="6"/>
      <c r="C51" s="56" t="s">
        <v>30</v>
      </c>
      <c r="D51" s="14"/>
      <c r="E51" s="12">
        <v>0</v>
      </c>
      <c r="F51" s="12">
        <v>0</v>
      </c>
      <c r="G51" s="53">
        <f t="shared" si="0"/>
        <v>0</v>
      </c>
      <c r="H51" s="12">
        <v>0</v>
      </c>
      <c r="I51" s="12">
        <v>0</v>
      </c>
      <c r="J51" s="53">
        <f t="shared" si="1"/>
        <v>0</v>
      </c>
    </row>
    <row r="52" spans="1:10" x14ac:dyDescent="0.2">
      <c r="A52" s="5"/>
      <c r="B52" s="6"/>
      <c r="C52" s="56" t="s">
        <v>31</v>
      </c>
      <c r="D52" s="14"/>
      <c r="E52" s="12">
        <v>0</v>
      </c>
      <c r="F52" s="12">
        <v>0</v>
      </c>
      <c r="G52" s="53">
        <f t="shared" si="0"/>
        <v>0</v>
      </c>
      <c r="H52" s="12">
        <v>0</v>
      </c>
      <c r="I52" s="12">
        <v>0</v>
      </c>
      <c r="J52" s="53">
        <f t="shared" si="1"/>
        <v>0</v>
      </c>
    </row>
    <row r="53" spans="1:10" x14ac:dyDescent="0.2">
      <c r="A53" s="102" t="s">
        <v>32</v>
      </c>
      <c r="B53" s="103"/>
      <c r="C53" s="103"/>
      <c r="D53" s="104"/>
      <c r="E53" s="12">
        <f>SUM(E54+E71+E82+E108+E112+E98+E123+E129+E65)</f>
        <v>465202</v>
      </c>
      <c r="F53" s="12">
        <f t="shared" ref="F53:H53" si="6">SUM(F54+F71+F82+F108+F112+F98+F123+F129+F65)</f>
        <v>136613.01</v>
      </c>
      <c r="G53" s="53">
        <f t="shared" si="0"/>
        <v>601815.01</v>
      </c>
      <c r="H53" s="12">
        <f t="shared" si="6"/>
        <v>385095.11</v>
      </c>
      <c r="I53" s="12">
        <f t="shared" ref="I53" si="7">SUM(I54+I71+I82+I108+I112+I98+I123+I129+I65)</f>
        <v>385095.11</v>
      </c>
      <c r="J53" s="53">
        <f t="shared" si="1"/>
        <v>216719.90000000002</v>
      </c>
    </row>
    <row r="54" spans="1:10" x14ac:dyDescent="0.2">
      <c r="A54" s="5"/>
      <c r="B54" s="103" t="s">
        <v>33</v>
      </c>
      <c r="C54" s="103"/>
      <c r="D54" s="104"/>
      <c r="E54" s="12">
        <f>+E55+E57+E62+E63+E65+E66+E68+E70</f>
        <v>206986.61000000002</v>
      </c>
      <c r="F54" s="12">
        <f>+F55+F57+F62+F63+F65+F66+F68+F70</f>
        <v>23099.760000000002</v>
      </c>
      <c r="G54" s="53">
        <f t="shared" si="0"/>
        <v>230086.37000000002</v>
      </c>
      <c r="H54" s="12">
        <f>+H55+H57+H62+H63+H65+H66+H68+H70</f>
        <v>107016.61</v>
      </c>
      <c r="I54" s="12">
        <f>+I55+I57+I62+I63+I65+I66+I68+I70</f>
        <v>107016.61</v>
      </c>
      <c r="J54" s="53">
        <f t="shared" si="1"/>
        <v>123069.76000000002</v>
      </c>
    </row>
    <row r="55" spans="1:10" x14ac:dyDescent="0.2">
      <c r="A55" s="5"/>
      <c r="B55" s="6"/>
      <c r="C55" s="56" t="s">
        <v>34</v>
      </c>
      <c r="D55" s="14"/>
      <c r="E55" s="12">
        <f>+E56</f>
        <v>30459.25</v>
      </c>
      <c r="F55" s="12">
        <f>+F56</f>
        <v>6011.76</v>
      </c>
      <c r="G55" s="53">
        <f t="shared" si="0"/>
        <v>36471.01</v>
      </c>
      <c r="H55" s="12">
        <f>+H56</f>
        <v>36471.01</v>
      </c>
      <c r="I55" s="12">
        <f>+I56</f>
        <v>36471.01</v>
      </c>
      <c r="J55" s="53">
        <f t="shared" si="1"/>
        <v>0</v>
      </c>
    </row>
    <row r="56" spans="1:10" x14ac:dyDescent="0.2">
      <c r="A56" s="5"/>
      <c r="B56" s="6"/>
      <c r="C56" s="6"/>
      <c r="D56" s="7" t="s">
        <v>340</v>
      </c>
      <c r="E56" s="8">
        <v>30459.25</v>
      </c>
      <c r="F56" s="8">
        <v>6011.76</v>
      </c>
      <c r="G56" s="53">
        <f t="shared" si="0"/>
        <v>36471.01</v>
      </c>
      <c r="H56" s="8">
        <v>36471.01</v>
      </c>
      <c r="I56" s="8">
        <v>36471.01</v>
      </c>
      <c r="J56" s="53">
        <f t="shared" si="1"/>
        <v>0</v>
      </c>
    </row>
    <row r="57" spans="1:10" x14ac:dyDescent="0.2">
      <c r="A57" s="5"/>
      <c r="B57" s="6"/>
      <c r="C57" s="56" t="s">
        <v>35</v>
      </c>
      <c r="D57" s="14"/>
      <c r="E57" s="12">
        <f>SUM(E58:E61)</f>
        <v>117305.39</v>
      </c>
      <c r="F57" s="12">
        <f>SUM(F58:F61)</f>
        <v>0</v>
      </c>
      <c r="G57" s="53">
        <f t="shared" si="0"/>
        <v>117305.39</v>
      </c>
      <c r="H57" s="12">
        <f>SUM(H58:H61)</f>
        <v>46241.599999999999</v>
      </c>
      <c r="I57" s="12">
        <f>SUM(I58:I61)</f>
        <v>46241.599999999999</v>
      </c>
      <c r="J57" s="53">
        <f t="shared" si="1"/>
        <v>71063.790000000008</v>
      </c>
    </row>
    <row r="58" spans="1:10" x14ac:dyDescent="0.2">
      <c r="A58" s="5"/>
      <c r="B58" s="6"/>
      <c r="C58" s="6"/>
      <c r="D58" s="7" t="s">
        <v>341</v>
      </c>
      <c r="E58" s="8">
        <v>24511.05</v>
      </c>
      <c r="F58" s="8">
        <v>0</v>
      </c>
      <c r="G58" s="53">
        <f t="shared" si="0"/>
        <v>24511.05</v>
      </c>
      <c r="H58" s="8">
        <v>4941.6000000000004</v>
      </c>
      <c r="I58" s="8">
        <v>4941.6000000000004</v>
      </c>
      <c r="J58" s="53">
        <f t="shared" si="1"/>
        <v>19569.449999999997</v>
      </c>
    </row>
    <row r="59" spans="1:10" x14ac:dyDescent="0.2">
      <c r="A59" s="5"/>
      <c r="B59" s="6"/>
      <c r="C59" s="6"/>
      <c r="D59" s="7" t="s">
        <v>253</v>
      </c>
      <c r="E59" s="8">
        <v>0</v>
      </c>
      <c r="F59" s="8">
        <v>0</v>
      </c>
      <c r="G59" s="53">
        <f t="shared" si="0"/>
        <v>0</v>
      </c>
      <c r="H59" s="8">
        <v>0</v>
      </c>
      <c r="I59" s="8">
        <v>0</v>
      </c>
      <c r="J59" s="53">
        <f t="shared" si="1"/>
        <v>0</v>
      </c>
    </row>
    <row r="60" spans="1:10" x14ac:dyDescent="0.2">
      <c r="A60" s="5"/>
      <c r="B60" s="6"/>
      <c r="C60" s="6"/>
      <c r="D60" s="7" t="s">
        <v>36</v>
      </c>
      <c r="E60" s="8">
        <v>92794.34</v>
      </c>
      <c r="F60" s="8">
        <v>0</v>
      </c>
      <c r="G60" s="53">
        <f t="shared" si="0"/>
        <v>92794.34</v>
      </c>
      <c r="H60" s="8">
        <v>41300</v>
      </c>
      <c r="I60" s="8">
        <v>41300</v>
      </c>
      <c r="J60" s="53">
        <f t="shared" si="1"/>
        <v>51494.34</v>
      </c>
    </row>
    <row r="61" spans="1:10" ht="36" x14ac:dyDescent="0.2">
      <c r="A61" s="5"/>
      <c r="B61" s="6"/>
      <c r="C61" s="6"/>
      <c r="D61" s="7" t="s">
        <v>254</v>
      </c>
      <c r="E61" s="8">
        <v>0</v>
      </c>
      <c r="F61" s="8">
        <v>0</v>
      </c>
      <c r="G61" s="53">
        <f t="shared" si="0"/>
        <v>0</v>
      </c>
      <c r="H61" s="8">
        <v>0</v>
      </c>
      <c r="I61" s="8">
        <v>0</v>
      </c>
      <c r="J61" s="53">
        <f t="shared" si="1"/>
        <v>0</v>
      </c>
    </row>
    <row r="62" spans="1:10" x14ac:dyDescent="0.2">
      <c r="A62" s="5"/>
      <c r="B62" s="6"/>
      <c r="C62" s="55" t="s">
        <v>37</v>
      </c>
      <c r="D62" s="14"/>
      <c r="E62" s="12">
        <v>0</v>
      </c>
      <c r="F62" s="12">
        <v>0</v>
      </c>
      <c r="G62" s="53">
        <f t="shared" si="0"/>
        <v>0</v>
      </c>
      <c r="H62" s="12">
        <v>0</v>
      </c>
      <c r="I62" s="12">
        <v>0</v>
      </c>
      <c r="J62" s="53">
        <f t="shared" si="1"/>
        <v>0</v>
      </c>
    </row>
    <row r="63" spans="1:10" x14ac:dyDescent="0.2">
      <c r="A63" s="5"/>
      <c r="B63" s="6"/>
      <c r="C63" s="125" t="s">
        <v>38</v>
      </c>
      <c r="D63" s="126"/>
      <c r="E63" s="12">
        <f t="shared" ref="E63:I63" si="8">+E64</f>
        <v>46509.97</v>
      </c>
      <c r="F63" s="12">
        <f t="shared" si="8"/>
        <v>0</v>
      </c>
      <c r="G63" s="53">
        <f t="shared" si="0"/>
        <v>46509.97</v>
      </c>
      <c r="H63" s="12">
        <f t="shared" si="8"/>
        <v>1233</v>
      </c>
      <c r="I63" s="12">
        <f t="shared" si="8"/>
        <v>1233</v>
      </c>
      <c r="J63" s="53">
        <f t="shared" si="1"/>
        <v>45276.97</v>
      </c>
    </row>
    <row r="64" spans="1:10" x14ac:dyDescent="0.2">
      <c r="A64" s="5"/>
      <c r="B64" s="6"/>
      <c r="C64" s="6"/>
      <c r="D64" s="7" t="s">
        <v>39</v>
      </c>
      <c r="E64" s="8">
        <v>46509.97</v>
      </c>
      <c r="F64" s="8">
        <v>0</v>
      </c>
      <c r="G64" s="86">
        <f t="shared" si="0"/>
        <v>46509.97</v>
      </c>
      <c r="H64" s="8">
        <v>1233</v>
      </c>
      <c r="I64" s="8">
        <v>1233</v>
      </c>
      <c r="J64" s="53">
        <f t="shared" si="1"/>
        <v>45276.97</v>
      </c>
    </row>
    <row r="65" spans="1:10" x14ac:dyDescent="0.2">
      <c r="A65" s="5"/>
      <c r="B65" s="6"/>
      <c r="C65" s="55" t="s">
        <v>40</v>
      </c>
      <c r="D65" s="14"/>
      <c r="E65" s="12">
        <v>0</v>
      </c>
      <c r="F65" s="12">
        <v>0</v>
      </c>
      <c r="G65" s="53">
        <f t="shared" si="0"/>
        <v>0</v>
      </c>
      <c r="H65" s="12">
        <v>0</v>
      </c>
      <c r="I65" s="12">
        <v>0</v>
      </c>
      <c r="J65" s="53">
        <f t="shared" si="1"/>
        <v>0</v>
      </c>
    </row>
    <row r="66" spans="1:10" x14ac:dyDescent="0.2">
      <c r="A66" s="5"/>
      <c r="B66" s="6"/>
      <c r="C66" s="55" t="s">
        <v>41</v>
      </c>
      <c r="D66" s="14"/>
      <c r="E66" s="12">
        <f>+E67</f>
        <v>7000</v>
      </c>
      <c r="F66" s="12">
        <f>+F67</f>
        <v>0</v>
      </c>
      <c r="G66" s="53">
        <f t="shared" si="0"/>
        <v>7000</v>
      </c>
      <c r="H66" s="12">
        <f>+H67</f>
        <v>271</v>
      </c>
      <c r="I66" s="12">
        <f>+I67</f>
        <v>271</v>
      </c>
      <c r="J66" s="53">
        <f t="shared" si="1"/>
        <v>6729</v>
      </c>
    </row>
    <row r="67" spans="1:10" x14ac:dyDescent="0.2">
      <c r="A67" s="5"/>
      <c r="B67" s="6"/>
      <c r="C67" s="6"/>
      <c r="D67" s="7" t="s">
        <v>342</v>
      </c>
      <c r="E67" s="8">
        <v>7000</v>
      </c>
      <c r="F67" s="8">
        <v>0</v>
      </c>
      <c r="G67" s="53">
        <f t="shared" si="0"/>
        <v>7000</v>
      </c>
      <c r="H67" s="8">
        <v>271</v>
      </c>
      <c r="I67" s="8">
        <v>271</v>
      </c>
      <c r="J67" s="53">
        <f t="shared" si="1"/>
        <v>6729</v>
      </c>
    </row>
    <row r="68" spans="1:10" x14ac:dyDescent="0.2">
      <c r="A68" s="5"/>
      <c r="B68" s="6"/>
      <c r="C68" s="55" t="s">
        <v>255</v>
      </c>
      <c r="D68" s="70"/>
      <c r="E68" s="12">
        <f>E69</f>
        <v>5712</v>
      </c>
      <c r="F68" s="12">
        <f t="shared" ref="F68:I68" si="9">F69</f>
        <v>17088</v>
      </c>
      <c r="G68" s="53">
        <f t="shared" si="0"/>
        <v>22800</v>
      </c>
      <c r="H68" s="12">
        <f t="shared" si="9"/>
        <v>22800</v>
      </c>
      <c r="I68" s="12">
        <f t="shared" si="9"/>
        <v>22800</v>
      </c>
      <c r="J68" s="53">
        <f t="shared" si="1"/>
        <v>0</v>
      </c>
    </row>
    <row r="69" spans="1:10" x14ac:dyDescent="0.2">
      <c r="A69" s="5"/>
      <c r="B69" s="6"/>
      <c r="C69" s="72"/>
      <c r="D69" s="7" t="s">
        <v>343</v>
      </c>
      <c r="E69" s="8">
        <v>5712</v>
      </c>
      <c r="F69" s="8">
        <v>17088</v>
      </c>
      <c r="G69" s="53">
        <f t="shared" si="0"/>
        <v>22800</v>
      </c>
      <c r="H69" s="8">
        <v>22800</v>
      </c>
      <c r="I69" s="8">
        <v>22800</v>
      </c>
      <c r="J69" s="53">
        <f t="shared" si="1"/>
        <v>0</v>
      </c>
    </row>
    <row r="70" spans="1:10" x14ac:dyDescent="0.2">
      <c r="A70" s="5"/>
      <c r="B70" s="6"/>
      <c r="C70" s="125" t="s">
        <v>42</v>
      </c>
      <c r="D70" s="126"/>
      <c r="E70" s="12">
        <v>0</v>
      </c>
      <c r="F70" s="12">
        <v>0</v>
      </c>
      <c r="G70" s="53">
        <f t="shared" si="0"/>
        <v>0</v>
      </c>
      <c r="H70" s="12">
        <v>0</v>
      </c>
      <c r="I70" s="12">
        <v>0</v>
      </c>
      <c r="J70" s="53">
        <f t="shared" si="1"/>
        <v>0</v>
      </c>
    </row>
    <row r="71" spans="1:10" x14ac:dyDescent="0.2">
      <c r="A71" s="5"/>
      <c r="B71" s="103" t="s">
        <v>43</v>
      </c>
      <c r="C71" s="103"/>
      <c r="D71" s="104"/>
      <c r="E71" s="12">
        <f>+E72+E76</f>
        <v>1887</v>
      </c>
      <c r="F71" s="12">
        <f>+F72+F76</f>
        <v>0</v>
      </c>
      <c r="G71" s="53">
        <f t="shared" si="0"/>
        <v>1887</v>
      </c>
      <c r="H71" s="12">
        <f>+H72+H76</f>
        <v>0</v>
      </c>
      <c r="I71" s="12">
        <f>+I72+I76</f>
        <v>0</v>
      </c>
      <c r="J71" s="53">
        <f t="shared" si="1"/>
        <v>1887</v>
      </c>
    </row>
    <row r="72" spans="1:10" x14ac:dyDescent="0.2">
      <c r="A72" s="5"/>
      <c r="B72" s="6"/>
      <c r="C72" s="55" t="s">
        <v>44</v>
      </c>
      <c r="D72" s="14"/>
      <c r="E72" s="12">
        <f>SUM(E73:E75)</f>
        <v>1887</v>
      </c>
      <c r="F72" s="12">
        <f>SUM(F73:F75)</f>
        <v>0</v>
      </c>
      <c r="G72" s="53">
        <f t="shared" si="0"/>
        <v>1887</v>
      </c>
      <c r="H72" s="12">
        <f>SUM(H73:H75)</f>
        <v>0</v>
      </c>
      <c r="I72" s="12">
        <f>SUM(I73:I75)</f>
        <v>0</v>
      </c>
      <c r="J72" s="53">
        <f t="shared" si="1"/>
        <v>1887</v>
      </c>
    </row>
    <row r="73" spans="1:10" x14ac:dyDescent="0.2">
      <c r="A73" s="5"/>
      <c r="B73" s="6"/>
      <c r="C73" s="6"/>
      <c r="D73" s="7" t="s">
        <v>256</v>
      </c>
      <c r="E73" s="8">
        <v>0</v>
      </c>
      <c r="F73" s="8">
        <v>0</v>
      </c>
      <c r="G73" s="53">
        <f t="shared" si="0"/>
        <v>0</v>
      </c>
      <c r="H73" s="8">
        <v>0</v>
      </c>
      <c r="I73" s="8">
        <v>0</v>
      </c>
      <c r="J73" s="53">
        <f t="shared" si="1"/>
        <v>0</v>
      </c>
    </row>
    <row r="74" spans="1:10" x14ac:dyDescent="0.2">
      <c r="A74" s="5"/>
      <c r="B74" s="6"/>
      <c r="C74" s="6"/>
      <c r="D74" s="7" t="s">
        <v>45</v>
      </c>
      <c r="E74" s="8">
        <v>1887</v>
      </c>
      <c r="F74" s="8">
        <v>0</v>
      </c>
      <c r="G74" s="53">
        <f t="shared" si="0"/>
        <v>1887</v>
      </c>
      <c r="H74" s="8">
        <v>0</v>
      </c>
      <c r="I74" s="8">
        <v>0</v>
      </c>
      <c r="J74" s="53">
        <f t="shared" si="1"/>
        <v>1887</v>
      </c>
    </row>
    <row r="75" spans="1:10" ht="71.25" hidden="1" customHeight="1" x14ac:dyDescent="0.2">
      <c r="A75" s="5"/>
      <c r="B75" s="6"/>
      <c r="C75" s="6"/>
      <c r="D75" s="7" t="s">
        <v>257</v>
      </c>
      <c r="E75" s="8">
        <v>0</v>
      </c>
      <c r="F75" s="8">
        <v>0</v>
      </c>
      <c r="G75" s="53">
        <f t="shared" si="0"/>
        <v>0</v>
      </c>
      <c r="H75" s="8">
        <v>0</v>
      </c>
      <c r="I75" s="8">
        <v>0</v>
      </c>
      <c r="J75" s="53">
        <f t="shared" si="1"/>
        <v>0</v>
      </c>
    </row>
    <row r="76" spans="1:10" x14ac:dyDescent="0.2">
      <c r="A76" s="5"/>
      <c r="B76" s="6"/>
      <c r="C76" s="55" t="s">
        <v>46</v>
      </c>
      <c r="D76" s="14"/>
      <c r="E76" s="12">
        <f>SUM(E77:E78)</f>
        <v>0</v>
      </c>
      <c r="F76" s="12">
        <f t="shared" ref="F76:H76" si="10">SUM(F77:F78)</f>
        <v>0</v>
      </c>
      <c r="G76" s="53">
        <f t="shared" ref="G76:G144" si="11">E76+F76</f>
        <v>0</v>
      </c>
      <c r="H76" s="12">
        <f t="shared" si="10"/>
        <v>0</v>
      </c>
      <c r="I76" s="12">
        <f t="shared" ref="I76" si="12">SUM(I77:I78)</f>
        <v>0</v>
      </c>
      <c r="J76" s="53">
        <f t="shared" ref="J76:J144" si="13">G76-H76</f>
        <v>0</v>
      </c>
    </row>
    <row r="77" spans="1:10" s="46" customFormat="1" x14ac:dyDescent="0.2">
      <c r="A77" s="5"/>
      <c r="B77" s="6"/>
      <c r="C77" s="72"/>
      <c r="D77" s="7" t="s">
        <v>344</v>
      </c>
      <c r="E77" s="74">
        <v>0</v>
      </c>
      <c r="F77" s="74">
        <v>0</v>
      </c>
      <c r="G77" s="53">
        <f t="shared" si="11"/>
        <v>0</v>
      </c>
      <c r="H77" s="74">
        <v>0</v>
      </c>
      <c r="I77" s="74">
        <v>0</v>
      </c>
      <c r="J77" s="53">
        <f t="shared" si="13"/>
        <v>0</v>
      </c>
    </row>
    <row r="78" spans="1:10" s="46" customFormat="1" x14ac:dyDescent="0.2">
      <c r="A78" s="5"/>
      <c r="B78" s="6"/>
      <c r="C78" s="72"/>
      <c r="D78" s="7" t="s">
        <v>345</v>
      </c>
      <c r="E78" s="8">
        <v>0</v>
      </c>
      <c r="F78" s="8">
        <v>0</v>
      </c>
      <c r="G78" s="53">
        <f t="shared" si="11"/>
        <v>0</v>
      </c>
      <c r="H78" s="8">
        <v>0</v>
      </c>
      <c r="I78" s="8">
        <v>0</v>
      </c>
      <c r="J78" s="53">
        <f t="shared" si="13"/>
        <v>0</v>
      </c>
    </row>
    <row r="79" spans="1:10" x14ac:dyDescent="0.2">
      <c r="A79" s="5"/>
      <c r="B79" s="55" t="s">
        <v>346</v>
      </c>
      <c r="C79" s="55"/>
      <c r="D79" s="70"/>
      <c r="E79" s="45">
        <f>E80</f>
        <v>0</v>
      </c>
      <c r="F79" s="45">
        <f t="shared" ref="F79:I80" si="14">F80</f>
        <v>0</v>
      </c>
      <c r="G79" s="53">
        <f t="shared" si="11"/>
        <v>0</v>
      </c>
      <c r="H79" s="45">
        <f t="shared" si="14"/>
        <v>0</v>
      </c>
      <c r="I79" s="45">
        <f t="shared" si="14"/>
        <v>0</v>
      </c>
      <c r="J79" s="53">
        <f t="shared" si="13"/>
        <v>0</v>
      </c>
    </row>
    <row r="80" spans="1:10" s="46" customFormat="1" x14ac:dyDescent="0.2">
      <c r="A80" s="5"/>
      <c r="B80" s="6"/>
      <c r="C80" s="55" t="s">
        <v>347</v>
      </c>
      <c r="D80" s="7"/>
      <c r="E80" s="12">
        <f>E81</f>
        <v>0</v>
      </c>
      <c r="F80" s="12">
        <f t="shared" si="14"/>
        <v>0</v>
      </c>
      <c r="G80" s="53">
        <f t="shared" si="11"/>
        <v>0</v>
      </c>
      <c r="H80" s="12">
        <f t="shared" si="14"/>
        <v>0</v>
      </c>
      <c r="I80" s="12">
        <f t="shared" si="14"/>
        <v>0</v>
      </c>
      <c r="J80" s="53">
        <f t="shared" si="13"/>
        <v>0</v>
      </c>
    </row>
    <row r="81" spans="1:10" s="46" customFormat="1" x14ac:dyDescent="0.2">
      <c r="A81" s="5"/>
      <c r="B81" s="6"/>
      <c r="C81" s="72"/>
      <c r="D81" s="7" t="s">
        <v>348</v>
      </c>
      <c r="E81" s="74">
        <v>0</v>
      </c>
      <c r="F81" s="74">
        <v>0</v>
      </c>
      <c r="G81" s="53">
        <f t="shared" si="11"/>
        <v>0</v>
      </c>
      <c r="H81" s="74">
        <v>0</v>
      </c>
      <c r="I81" s="74">
        <v>0</v>
      </c>
      <c r="J81" s="53">
        <f t="shared" si="13"/>
        <v>0</v>
      </c>
    </row>
    <row r="82" spans="1:10" x14ac:dyDescent="0.2">
      <c r="A82" s="5"/>
      <c r="B82" s="103" t="s">
        <v>47</v>
      </c>
      <c r="C82" s="103"/>
      <c r="D82" s="104"/>
      <c r="E82" s="12">
        <f>E83+E85+E87+E88+E89+E90+E92+E93+E94</f>
        <v>4912.32</v>
      </c>
      <c r="F82" s="12">
        <f t="shared" ref="F82:H82" si="15">F83+F85+F87+F88+F89+F90+F92+F93+F94</f>
        <v>13513.25</v>
      </c>
      <c r="G82" s="53">
        <f t="shared" si="11"/>
        <v>18425.57</v>
      </c>
      <c r="H82" s="12">
        <f t="shared" si="15"/>
        <v>18425.57</v>
      </c>
      <c r="I82" s="12">
        <f t="shared" ref="I82" si="16">I83+I85+I87+I88+I89+I90+I92+I93+I94</f>
        <v>18425.57</v>
      </c>
      <c r="J82" s="53">
        <f t="shared" si="13"/>
        <v>0</v>
      </c>
    </row>
    <row r="83" spans="1:10" x14ac:dyDescent="0.2">
      <c r="A83" s="5"/>
      <c r="B83" s="6"/>
      <c r="C83" s="55" t="s">
        <v>48</v>
      </c>
      <c r="D83" s="14"/>
      <c r="E83" s="12">
        <f>E84</f>
        <v>0</v>
      </c>
      <c r="F83" s="12">
        <f t="shared" ref="F83:I83" si="17">F84</f>
        <v>0</v>
      </c>
      <c r="G83" s="53">
        <f t="shared" si="11"/>
        <v>0</v>
      </c>
      <c r="H83" s="12">
        <f t="shared" si="17"/>
        <v>0</v>
      </c>
      <c r="I83" s="12">
        <f t="shared" si="17"/>
        <v>0</v>
      </c>
      <c r="J83" s="53">
        <f t="shared" si="13"/>
        <v>0</v>
      </c>
    </row>
    <row r="84" spans="1:10" s="46" customFormat="1" x14ac:dyDescent="0.2">
      <c r="A84" s="5"/>
      <c r="B84" s="6"/>
      <c r="C84" s="72"/>
      <c r="D84" s="7" t="s">
        <v>349</v>
      </c>
      <c r="E84" s="8">
        <v>0</v>
      </c>
      <c r="F84" s="8">
        <v>0</v>
      </c>
      <c r="G84" s="53">
        <f t="shared" si="11"/>
        <v>0</v>
      </c>
      <c r="H84" s="8">
        <v>0</v>
      </c>
      <c r="I84" s="8">
        <v>0</v>
      </c>
      <c r="J84" s="53">
        <f t="shared" si="13"/>
        <v>0</v>
      </c>
    </row>
    <row r="85" spans="1:10" x14ac:dyDescent="0.2">
      <c r="A85" s="5"/>
      <c r="B85" s="6"/>
      <c r="C85" s="55" t="s">
        <v>49</v>
      </c>
      <c r="D85" s="14"/>
      <c r="E85" s="12">
        <f>SUM(E86)</f>
        <v>0</v>
      </c>
      <c r="F85" s="12">
        <f>SUM(F86)</f>
        <v>0</v>
      </c>
      <c r="G85" s="53">
        <f t="shared" si="11"/>
        <v>0</v>
      </c>
      <c r="H85" s="12">
        <f>SUM(H86)</f>
        <v>0</v>
      </c>
      <c r="I85" s="12">
        <f>SUM(I86)</f>
        <v>0</v>
      </c>
      <c r="J85" s="53">
        <f t="shared" si="13"/>
        <v>0</v>
      </c>
    </row>
    <row r="86" spans="1:10" x14ac:dyDescent="0.2">
      <c r="A86" s="5"/>
      <c r="B86" s="6"/>
      <c r="C86" s="6"/>
      <c r="D86" s="7" t="s">
        <v>49</v>
      </c>
      <c r="E86" s="8">
        <v>0</v>
      </c>
      <c r="F86" s="8">
        <v>0</v>
      </c>
      <c r="G86" s="53">
        <f t="shared" si="11"/>
        <v>0</v>
      </c>
      <c r="H86" s="8">
        <v>0</v>
      </c>
      <c r="I86" s="8">
        <v>0</v>
      </c>
      <c r="J86" s="53">
        <f t="shared" si="13"/>
        <v>0</v>
      </c>
    </row>
    <row r="87" spans="1:10" x14ac:dyDescent="0.2">
      <c r="A87" s="5"/>
      <c r="B87" s="6"/>
      <c r="C87" s="55" t="s">
        <v>50</v>
      </c>
      <c r="D87" s="14"/>
      <c r="E87" s="12">
        <v>0</v>
      </c>
      <c r="F87" s="12">
        <v>0</v>
      </c>
      <c r="G87" s="53">
        <f t="shared" si="11"/>
        <v>0</v>
      </c>
      <c r="H87" s="12">
        <v>0</v>
      </c>
      <c r="I87" s="12">
        <v>0</v>
      </c>
      <c r="J87" s="53">
        <f t="shared" si="13"/>
        <v>0</v>
      </c>
    </row>
    <row r="88" spans="1:10" x14ac:dyDescent="0.2">
      <c r="A88" s="5"/>
      <c r="B88" s="6"/>
      <c r="C88" s="55" t="s">
        <v>51</v>
      </c>
      <c r="D88" s="14"/>
      <c r="E88" s="12">
        <v>0</v>
      </c>
      <c r="F88" s="12">
        <v>0</v>
      </c>
      <c r="G88" s="53">
        <f t="shared" si="11"/>
        <v>0</v>
      </c>
      <c r="H88" s="12">
        <v>0</v>
      </c>
      <c r="I88" s="12">
        <v>0</v>
      </c>
      <c r="J88" s="53">
        <f t="shared" si="13"/>
        <v>0</v>
      </c>
    </row>
    <row r="89" spans="1:10" x14ac:dyDescent="0.2">
      <c r="A89" s="5"/>
      <c r="B89" s="6"/>
      <c r="C89" s="55" t="s">
        <v>52</v>
      </c>
      <c r="D89" s="14"/>
      <c r="E89" s="12">
        <v>0</v>
      </c>
      <c r="F89" s="12">
        <v>0</v>
      </c>
      <c r="G89" s="53">
        <f t="shared" si="11"/>
        <v>0</v>
      </c>
      <c r="H89" s="12">
        <v>0</v>
      </c>
      <c r="I89" s="12">
        <v>0</v>
      </c>
      <c r="J89" s="53">
        <f t="shared" si="13"/>
        <v>0</v>
      </c>
    </row>
    <row r="90" spans="1:10" x14ac:dyDescent="0.2">
      <c r="A90" s="5"/>
      <c r="B90" s="6"/>
      <c r="C90" s="55" t="s">
        <v>53</v>
      </c>
      <c r="D90" s="14"/>
      <c r="E90" s="12">
        <f>+E91</f>
        <v>0</v>
      </c>
      <c r="F90" s="12">
        <f>+F91</f>
        <v>0</v>
      </c>
      <c r="G90" s="53">
        <f t="shared" si="11"/>
        <v>0</v>
      </c>
      <c r="H90" s="12">
        <f>+H91</f>
        <v>0</v>
      </c>
      <c r="I90" s="12">
        <f>+I91</f>
        <v>0</v>
      </c>
      <c r="J90" s="53">
        <f t="shared" si="13"/>
        <v>0</v>
      </c>
    </row>
    <row r="91" spans="1:10" x14ac:dyDescent="0.2">
      <c r="A91" s="5"/>
      <c r="B91" s="6"/>
      <c r="C91" s="6"/>
      <c r="D91" s="7" t="s">
        <v>53</v>
      </c>
      <c r="E91" s="8">
        <v>0</v>
      </c>
      <c r="F91" s="8">
        <v>0</v>
      </c>
      <c r="G91" s="53">
        <f t="shared" si="11"/>
        <v>0</v>
      </c>
      <c r="H91" s="8">
        <v>0</v>
      </c>
      <c r="I91" s="8">
        <v>0</v>
      </c>
      <c r="J91" s="53">
        <f t="shared" si="13"/>
        <v>0</v>
      </c>
    </row>
    <row r="92" spans="1:10" x14ac:dyDescent="0.2">
      <c r="A92" s="5"/>
      <c r="B92" s="6"/>
      <c r="C92" s="55" t="s">
        <v>54</v>
      </c>
      <c r="D92" s="14"/>
      <c r="E92" s="12">
        <v>0</v>
      </c>
      <c r="F92" s="12">
        <v>0</v>
      </c>
      <c r="G92" s="53">
        <f t="shared" si="11"/>
        <v>0</v>
      </c>
      <c r="H92" s="12">
        <v>0</v>
      </c>
      <c r="I92" s="12">
        <v>0</v>
      </c>
      <c r="J92" s="53">
        <f t="shared" si="13"/>
        <v>0</v>
      </c>
    </row>
    <row r="93" spans="1:10" x14ac:dyDescent="0.2">
      <c r="A93" s="5"/>
      <c r="B93" s="6"/>
      <c r="C93" s="55" t="s">
        <v>55</v>
      </c>
      <c r="D93" s="14"/>
      <c r="E93" s="12">
        <v>0</v>
      </c>
      <c r="F93" s="12">
        <v>0</v>
      </c>
      <c r="G93" s="53">
        <f t="shared" si="11"/>
        <v>0</v>
      </c>
      <c r="H93" s="12">
        <v>0</v>
      </c>
      <c r="I93" s="12">
        <v>0</v>
      </c>
      <c r="J93" s="53">
        <f t="shared" si="13"/>
        <v>0</v>
      </c>
    </row>
    <row r="94" spans="1:10" x14ac:dyDescent="0.2">
      <c r="A94" s="5"/>
      <c r="B94" s="6"/>
      <c r="C94" s="55" t="s">
        <v>56</v>
      </c>
      <c r="D94" s="14"/>
      <c r="E94" s="12">
        <f>SUM(E95:E97)</f>
        <v>4912.32</v>
      </c>
      <c r="F94" s="12">
        <f>SUM(F95:F97)</f>
        <v>13513.25</v>
      </c>
      <c r="G94" s="53">
        <f t="shared" si="11"/>
        <v>18425.57</v>
      </c>
      <c r="H94" s="12">
        <f>SUM(H95:H97)</f>
        <v>18425.57</v>
      </c>
      <c r="I94" s="12">
        <f>SUM(I95:I97)</f>
        <v>18425.57</v>
      </c>
      <c r="J94" s="53">
        <f t="shared" si="13"/>
        <v>0</v>
      </c>
    </row>
    <row r="95" spans="1:10" x14ac:dyDescent="0.2">
      <c r="A95" s="5"/>
      <c r="B95" s="6"/>
      <c r="C95" s="6"/>
      <c r="D95" s="7" t="s">
        <v>258</v>
      </c>
      <c r="E95" s="8">
        <v>0</v>
      </c>
      <c r="F95" s="8">
        <v>0</v>
      </c>
      <c r="G95" s="53">
        <f t="shared" si="11"/>
        <v>0</v>
      </c>
      <c r="H95" s="8">
        <v>0</v>
      </c>
      <c r="I95" s="8">
        <v>0</v>
      </c>
      <c r="J95" s="53">
        <f t="shared" si="13"/>
        <v>0</v>
      </c>
    </row>
    <row r="96" spans="1:10" x14ac:dyDescent="0.2">
      <c r="A96" s="5"/>
      <c r="B96" s="6"/>
      <c r="C96" s="6"/>
      <c r="D96" s="7" t="s">
        <v>58</v>
      </c>
      <c r="E96" s="8">
        <v>0</v>
      </c>
      <c r="F96" s="8">
        <v>0</v>
      </c>
      <c r="G96" s="53">
        <f t="shared" si="11"/>
        <v>0</v>
      </c>
      <c r="H96" s="8">
        <v>0</v>
      </c>
      <c r="I96" s="8">
        <v>0</v>
      </c>
      <c r="J96" s="53">
        <f t="shared" si="13"/>
        <v>0</v>
      </c>
    </row>
    <row r="97" spans="1:10" x14ac:dyDescent="0.2">
      <c r="A97" s="5"/>
      <c r="B97" s="6"/>
      <c r="C97" s="6"/>
      <c r="D97" s="7" t="s">
        <v>57</v>
      </c>
      <c r="E97" s="8">
        <v>4912.32</v>
      </c>
      <c r="F97" s="8">
        <v>13513.25</v>
      </c>
      <c r="G97" s="53">
        <f t="shared" si="11"/>
        <v>18425.57</v>
      </c>
      <c r="H97" s="8">
        <v>18425.57</v>
      </c>
      <c r="I97" s="8">
        <v>18425.57</v>
      </c>
      <c r="J97" s="53">
        <f t="shared" si="13"/>
        <v>0</v>
      </c>
    </row>
    <row r="98" spans="1:10" x14ac:dyDescent="0.2">
      <c r="A98" s="5"/>
      <c r="B98" s="57" t="s">
        <v>59</v>
      </c>
      <c r="C98" s="15"/>
      <c r="D98" s="16"/>
      <c r="E98" s="12">
        <f>+E99+E101+E104+E106</f>
        <v>1020.02</v>
      </c>
      <c r="F98" s="12">
        <f t="shared" ref="F98:J98" si="18">+F99+F101+F104+F106</f>
        <v>0</v>
      </c>
      <c r="G98" s="12">
        <f t="shared" si="18"/>
        <v>1020.02</v>
      </c>
      <c r="H98" s="12">
        <f t="shared" si="18"/>
        <v>0</v>
      </c>
      <c r="I98" s="12">
        <f t="shared" si="18"/>
        <v>0</v>
      </c>
      <c r="J98" s="12">
        <f t="shared" si="18"/>
        <v>1020.02</v>
      </c>
    </row>
    <row r="99" spans="1:10" x14ac:dyDescent="0.2">
      <c r="A99" s="5"/>
      <c r="B99" s="6"/>
      <c r="C99" s="55" t="s">
        <v>60</v>
      </c>
      <c r="D99" s="14"/>
      <c r="E99" s="12">
        <f>+E100</f>
        <v>1020.02</v>
      </c>
      <c r="F99" s="12">
        <f>+F100</f>
        <v>0</v>
      </c>
      <c r="G99" s="53">
        <f t="shared" si="11"/>
        <v>1020.02</v>
      </c>
      <c r="H99" s="12">
        <f>+H100</f>
        <v>0</v>
      </c>
      <c r="I99" s="12">
        <f>+I100</f>
        <v>0</v>
      </c>
      <c r="J99" s="53">
        <f t="shared" si="13"/>
        <v>1020.02</v>
      </c>
    </row>
    <row r="100" spans="1:10" x14ac:dyDescent="0.2">
      <c r="A100" s="5"/>
      <c r="B100" s="6"/>
      <c r="C100" s="6"/>
      <c r="D100" s="7" t="s">
        <v>61</v>
      </c>
      <c r="E100" s="8">
        <v>1020.02</v>
      </c>
      <c r="F100" s="8">
        <v>0</v>
      </c>
      <c r="G100" s="53">
        <f t="shared" si="11"/>
        <v>1020.02</v>
      </c>
      <c r="H100" s="8">
        <v>0</v>
      </c>
      <c r="I100" s="8">
        <v>0</v>
      </c>
      <c r="J100" s="53">
        <f t="shared" si="13"/>
        <v>1020.02</v>
      </c>
    </row>
    <row r="101" spans="1:10" x14ac:dyDescent="0.2">
      <c r="A101" s="5"/>
      <c r="B101" s="6"/>
      <c r="C101" s="55" t="s">
        <v>62</v>
      </c>
      <c r="D101" s="14"/>
      <c r="E101" s="12">
        <f>SUM(E102:E103)</f>
        <v>0</v>
      </c>
      <c r="F101" s="12">
        <f t="shared" ref="F101:H101" si="19">SUM(F102:F103)</f>
        <v>0</v>
      </c>
      <c r="G101" s="53">
        <f t="shared" si="11"/>
        <v>0</v>
      </c>
      <c r="H101" s="12">
        <f t="shared" si="19"/>
        <v>0</v>
      </c>
      <c r="I101" s="12">
        <f t="shared" ref="I101" si="20">SUM(I102:I103)</f>
        <v>0</v>
      </c>
      <c r="J101" s="53">
        <f t="shared" si="13"/>
        <v>0</v>
      </c>
    </row>
    <row r="102" spans="1:10" x14ac:dyDescent="0.2">
      <c r="A102" s="5"/>
      <c r="B102" s="6"/>
      <c r="C102" s="6"/>
      <c r="D102" s="7" t="s">
        <v>259</v>
      </c>
      <c r="E102" s="8">
        <v>0</v>
      </c>
      <c r="F102" s="8">
        <v>0</v>
      </c>
      <c r="G102" s="53">
        <f t="shared" si="11"/>
        <v>0</v>
      </c>
      <c r="H102" s="8">
        <v>0</v>
      </c>
      <c r="I102" s="8">
        <v>0</v>
      </c>
      <c r="J102" s="53">
        <f t="shared" si="13"/>
        <v>0</v>
      </c>
    </row>
    <row r="103" spans="1:10" x14ac:dyDescent="0.2">
      <c r="A103" s="5"/>
      <c r="B103" s="6"/>
      <c r="C103" s="6"/>
      <c r="D103" s="7" t="s">
        <v>275</v>
      </c>
      <c r="E103" s="8">
        <v>0</v>
      </c>
      <c r="F103" s="8">
        <v>0</v>
      </c>
      <c r="G103" s="53">
        <f t="shared" si="11"/>
        <v>0</v>
      </c>
      <c r="H103" s="8">
        <v>0</v>
      </c>
      <c r="I103" s="8">
        <v>0</v>
      </c>
      <c r="J103" s="53">
        <f t="shared" si="13"/>
        <v>0</v>
      </c>
    </row>
    <row r="104" spans="1:10" x14ac:dyDescent="0.2">
      <c r="A104" s="5"/>
      <c r="B104" s="6"/>
      <c r="C104" s="54" t="s">
        <v>517</v>
      </c>
      <c r="D104" s="91"/>
      <c r="E104" s="12">
        <f>SUM(E105:E106)</f>
        <v>0</v>
      </c>
      <c r="F104" s="12">
        <f t="shared" ref="F104" si="21">SUM(F105:F106)</f>
        <v>0</v>
      </c>
      <c r="G104" s="53">
        <f t="shared" ref="G104:G105" si="22">E104+F104</f>
        <v>0</v>
      </c>
      <c r="H104" s="12">
        <f t="shared" ref="H104:I104" si="23">SUM(H105:H106)</f>
        <v>0</v>
      </c>
      <c r="I104" s="12">
        <f t="shared" si="23"/>
        <v>0</v>
      </c>
      <c r="J104" s="53">
        <f t="shared" ref="J104:J105" si="24">G104-H104</f>
        <v>0</v>
      </c>
    </row>
    <row r="105" spans="1:10" x14ac:dyDescent="0.2">
      <c r="A105" s="5"/>
      <c r="B105" s="6"/>
      <c r="C105" s="6"/>
      <c r="D105" s="7" t="s">
        <v>517</v>
      </c>
      <c r="E105" s="8">
        <v>0</v>
      </c>
      <c r="F105" s="8">
        <v>0</v>
      </c>
      <c r="G105" s="53">
        <f t="shared" si="22"/>
        <v>0</v>
      </c>
      <c r="H105" s="8">
        <v>0</v>
      </c>
      <c r="I105" s="8">
        <v>0</v>
      </c>
      <c r="J105" s="53">
        <f t="shared" si="24"/>
        <v>0</v>
      </c>
    </row>
    <row r="106" spans="1:10" x14ac:dyDescent="0.2">
      <c r="A106" s="5"/>
      <c r="B106" s="6"/>
      <c r="C106" s="55" t="s">
        <v>260</v>
      </c>
      <c r="D106" s="14"/>
      <c r="E106" s="12">
        <f>+E107</f>
        <v>0</v>
      </c>
      <c r="F106" s="12">
        <f>+F107</f>
        <v>0</v>
      </c>
      <c r="G106" s="53">
        <f t="shared" si="11"/>
        <v>0</v>
      </c>
      <c r="H106" s="12">
        <f>+H107</f>
        <v>0</v>
      </c>
      <c r="I106" s="12">
        <f>+I107</f>
        <v>0</v>
      </c>
      <c r="J106" s="53">
        <f t="shared" si="13"/>
        <v>0</v>
      </c>
    </row>
    <row r="107" spans="1:10" x14ac:dyDescent="0.2">
      <c r="A107" s="5"/>
      <c r="B107" s="6"/>
      <c r="C107" s="6"/>
      <c r="D107" s="7" t="s">
        <v>260</v>
      </c>
      <c r="E107" s="8">
        <v>0</v>
      </c>
      <c r="F107" s="8">
        <v>0</v>
      </c>
      <c r="G107" s="53">
        <f t="shared" si="11"/>
        <v>0</v>
      </c>
      <c r="H107" s="8">
        <v>0</v>
      </c>
      <c r="I107" s="8">
        <v>0</v>
      </c>
      <c r="J107" s="53">
        <f t="shared" si="13"/>
        <v>0</v>
      </c>
    </row>
    <row r="108" spans="1:10" x14ac:dyDescent="0.2">
      <c r="A108" s="5"/>
      <c r="B108" s="103" t="s">
        <v>63</v>
      </c>
      <c r="C108" s="103"/>
      <c r="D108" s="104"/>
      <c r="E108" s="12">
        <f>SUM(E109)</f>
        <v>250396.05</v>
      </c>
      <c r="F108" s="12">
        <f>SUM(F109)</f>
        <v>0</v>
      </c>
      <c r="G108" s="53">
        <f t="shared" si="11"/>
        <v>250396.05</v>
      </c>
      <c r="H108" s="12">
        <f>SUM(H109)</f>
        <v>238052.93</v>
      </c>
      <c r="I108" s="12">
        <f>SUM(I109)</f>
        <v>238052.93</v>
      </c>
      <c r="J108" s="53">
        <f t="shared" si="13"/>
        <v>12343.119999999995</v>
      </c>
    </row>
    <row r="109" spans="1:10" x14ac:dyDescent="0.2">
      <c r="A109" s="5"/>
      <c r="B109" s="6"/>
      <c r="C109" s="55" t="s">
        <v>64</v>
      </c>
      <c r="D109" s="14"/>
      <c r="E109" s="12">
        <f>SUM(E110:E111)</f>
        <v>250396.05</v>
      </c>
      <c r="F109" s="12">
        <f>SUM(F110:F111)</f>
        <v>0</v>
      </c>
      <c r="G109" s="53">
        <f t="shared" si="11"/>
        <v>250396.05</v>
      </c>
      <c r="H109" s="12">
        <f>SUM(H110:H111)</f>
        <v>238052.93</v>
      </c>
      <c r="I109" s="12">
        <f>SUM(I110:I111)</f>
        <v>238052.93</v>
      </c>
      <c r="J109" s="53">
        <f t="shared" si="13"/>
        <v>12343.119999999995</v>
      </c>
    </row>
    <row r="110" spans="1:10" x14ac:dyDescent="0.2">
      <c r="A110" s="5"/>
      <c r="B110" s="6"/>
      <c r="C110" s="6"/>
      <c r="D110" s="7" t="s">
        <v>65</v>
      </c>
      <c r="E110" s="8">
        <v>250396.05</v>
      </c>
      <c r="F110" s="8">
        <v>0</v>
      </c>
      <c r="G110" s="53">
        <f t="shared" si="11"/>
        <v>250396.05</v>
      </c>
      <c r="H110" s="8">
        <v>238052.93</v>
      </c>
      <c r="I110" s="8">
        <v>238052.93</v>
      </c>
      <c r="J110" s="53">
        <f t="shared" si="13"/>
        <v>12343.119999999995</v>
      </c>
    </row>
    <row r="111" spans="1:10" x14ac:dyDescent="0.2">
      <c r="A111" s="5"/>
      <c r="B111" s="6"/>
      <c r="C111" s="6"/>
      <c r="D111" s="7" t="s">
        <v>66</v>
      </c>
      <c r="E111" s="8">
        <v>0</v>
      </c>
      <c r="F111" s="8">
        <v>0</v>
      </c>
      <c r="G111" s="53">
        <f t="shared" si="11"/>
        <v>0</v>
      </c>
      <c r="H111" s="8">
        <v>0</v>
      </c>
      <c r="I111" s="8">
        <v>0</v>
      </c>
      <c r="J111" s="53">
        <f t="shared" si="13"/>
        <v>0</v>
      </c>
    </row>
    <row r="112" spans="1:10" x14ac:dyDescent="0.2">
      <c r="A112" s="5"/>
      <c r="B112" s="103" t="s">
        <v>67</v>
      </c>
      <c r="C112" s="103"/>
      <c r="D112" s="104"/>
      <c r="E112" s="12">
        <f>+E113+E115+E118+E119+E121</f>
        <v>0</v>
      </c>
      <c r="F112" s="12">
        <f>+F113+F115+F118+F119+F121</f>
        <v>0</v>
      </c>
      <c r="G112" s="53">
        <f t="shared" si="11"/>
        <v>0</v>
      </c>
      <c r="H112" s="12">
        <f>+H113+H115+H118+H119+H121</f>
        <v>0</v>
      </c>
      <c r="I112" s="12">
        <f>+I113+I115+I118+I119+I121</f>
        <v>0</v>
      </c>
      <c r="J112" s="53">
        <f t="shared" si="13"/>
        <v>0</v>
      </c>
    </row>
    <row r="113" spans="1:10" x14ac:dyDescent="0.2">
      <c r="A113" s="5"/>
      <c r="B113" s="6"/>
      <c r="C113" s="55" t="s">
        <v>68</v>
      </c>
      <c r="D113" s="14"/>
      <c r="E113" s="12">
        <f>+E114</f>
        <v>0</v>
      </c>
      <c r="F113" s="12">
        <f>+F114</f>
        <v>0</v>
      </c>
      <c r="G113" s="53">
        <f t="shared" si="11"/>
        <v>0</v>
      </c>
      <c r="H113" s="12">
        <f>+H114</f>
        <v>0</v>
      </c>
      <c r="I113" s="12">
        <f>+I114</f>
        <v>0</v>
      </c>
      <c r="J113" s="53">
        <f t="shared" si="13"/>
        <v>0</v>
      </c>
    </row>
    <row r="114" spans="1:10" ht="24" x14ac:dyDescent="0.2">
      <c r="A114" s="5"/>
      <c r="B114" s="6"/>
      <c r="C114" s="6"/>
      <c r="D114" s="7" t="s">
        <v>351</v>
      </c>
      <c r="E114" s="8">
        <v>0</v>
      </c>
      <c r="F114" s="8">
        <v>0</v>
      </c>
      <c r="G114" s="53">
        <f t="shared" si="11"/>
        <v>0</v>
      </c>
      <c r="H114" s="8">
        <v>0</v>
      </c>
      <c r="I114" s="8">
        <v>0</v>
      </c>
      <c r="J114" s="53">
        <f t="shared" si="13"/>
        <v>0</v>
      </c>
    </row>
    <row r="115" spans="1:10" x14ac:dyDescent="0.2">
      <c r="A115" s="5"/>
      <c r="B115" s="6"/>
      <c r="C115" s="56" t="s">
        <v>69</v>
      </c>
      <c r="D115" s="14"/>
      <c r="E115" s="12">
        <f>E116+E117</f>
        <v>0</v>
      </c>
      <c r="F115" s="12">
        <f t="shared" ref="F115:I115" si="25">F116+F117</f>
        <v>0</v>
      </c>
      <c r="G115" s="12">
        <f t="shared" si="25"/>
        <v>0</v>
      </c>
      <c r="H115" s="12">
        <f t="shared" si="25"/>
        <v>0</v>
      </c>
      <c r="I115" s="12">
        <f t="shared" si="25"/>
        <v>0</v>
      </c>
      <c r="J115" s="53">
        <f t="shared" si="13"/>
        <v>0</v>
      </c>
    </row>
    <row r="116" spans="1:10" s="46" customFormat="1" x14ac:dyDescent="0.2">
      <c r="A116" s="5"/>
      <c r="B116" s="6"/>
      <c r="C116" s="73"/>
      <c r="D116" s="7" t="s">
        <v>352</v>
      </c>
      <c r="E116" s="8">
        <v>0</v>
      </c>
      <c r="F116" s="8">
        <v>0</v>
      </c>
      <c r="G116" s="53">
        <f t="shared" si="11"/>
        <v>0</v>
      </c>
      <c r="H116" s="8">
        <v>0</v>
      </c>
      <c r="I116" s="8">
        <v>0</v>
      </c>
      <c r="J116" s="53">
        <f t="shared" si="13"/>
        <v>0</v>
      </c>
    </row>
    <row r="117" spans="1:10" s="46" customFormat="1" x14ac:dyDescent="0.2">
      <c r="A117" s="5"/>
      <c r="B117" s="6"/>
      <c r="C117" s="73"/>
      <c r="D117" s="7" t="s">
        <v>511</v>
      </c>
      <c r="E117" s="8">
        <v>0</v>
      </c>
      <c r="F117" s="8">
        <v>0</v>
      </c>
      <c r="G117" s="53">
        <f t="shared" ref="G117" si="26">E117+F117</f>
        <v>0</v>
      </c>
      <c r="H117" s="8">
        <v>0</v>
      </c>
      <c r="I117" s="8">
        <v>0</v>
      </c>
      <c r="J117" s="53">
        <f t="shared" si="13"/>
        <v>0</v>
      </c>
    </row>
    <row r="118" spans="1:10" x14ac:dyDescent="0.2">
      <c r="A118" s="5"/>
      <c r="B118" s="6"/>
      <c r="C118" s="56" t="s">
        <v>70</v>
      </c>
      <c r="D118" s="14"/>
      <c r="E118" s="12">
        <v>0</v>
      </c>
      <c r="F118" s="12">
        <v>0</v>
      </c>
      <c r="G118" s="53">
        <f t="shared" si="11"/>
        <v>0</v>
      </c>
      <c r="H118" s="12">
        <v>0</v>
      </c>
      <c r="I118" s="12">
        <v>0</v>
      </c>
      <c r="J118" s="53">
        <f t="shared" si="13"/>
        <v>0</v>
      </c>
    </row>
    <row r="119" spans="1:10" x14ac:dyDescent="0.2">
      <c r="A119" s="5"/>
      <c r="B119" s="6"/>
      <c r="C119" s="56" t="s">
        <v>71</v>
      </c>
      <c r="D119" s="14"/>
      <c r="E119" s="12">
        <f>E120</f>
        <v>0</v>
      </c>
      <c r="F119" s="12">
        <f t="shared" ref="F119:I119" si="27">F120</f>
        <v>0</v>
      </c>
      <c r="G119" s="53">
        <f t="shared" si="11"/>
        <v>0</v>
      </c>
      <c r="H119" s="12">
        <f t="shared" si="27"/>
        <v>0</v>
      </c>
      <c r="I119" s="12">
        <f t="shared" si="27"/>
        <v>0</v>
      </c>
      <c r="J119" s="53">
        <f t="shared" si="13"/>
        <v>0</v>
      </c>
    </row>
    <row r="120" spans="1:10" s="46" customFormat="1" x14ac:dyDescent="0.2">
      <c r="A120" s="5"/>
      <c r="B120" s="6"/>
      <c r="C120" s="73"/>
      <c r="D120" s="7" t="s">
        <v>353</v>
      </c>
      <c r="E120" s="8">
        <v>0</v>
      </c>
      <c r="F120" s="8">
        <v>0</v>
      </c>
      <c r="G120" s="53">
        <f t="shared" si="11"/>
        <v>0</v>
      </c>
      <c r="H120" s="8">
        <v>0</v>
      </c>
      <c r="I120" s="8">
        <v>0</v>
      </c>
      <c r="J120" s="53">
        <f t="shared" si="13"/>
        <v>0</v>
      </c>
    </row>
    <row r="121" spans="1:10" x14ac:dyDescent="0.2">
      <c r="A121" s="5"/>
      <c r="B121" s="6"/>
      <c r="C121" s="56" t="s">
        <v>72</v>
      </c>
      <c r="D121" s="14"/>
      <c r="E121" s="12">
        <f>E122</f>
        <v>0</v>
      </c>
      <c r="F121" s="12">
        <f t="shared" ref="F121:I121" si="28">F122</f>
        <v>0</v>
      </c>
      <c r="G121" s="53">
        <f t="shared" si="11"/>
        <v>0</v>
      </c>
      <c r="H121" s="12">
        <f t="shared" si="28"/>
        <v>0</v>
      </c>
      <c r="I121" s="12">
        <f t="shared" si="28"/>
        <v>0</v>
      </c>
      <c r="J121" s="53">
        <f t="shared" si="13"/>
        <v>0</v>
      </c>
    </row>
    <row r="122" spans="1:10" s="46" customFormat="1" x14ac:dyDescent="0.2">
      <c r="A122" s="5"/>
      <c r="B122" s="6"/>
      <c r="C122" s="71"/>
      <c r="D122" s="7" t="s">
        <v>354</v>
      </c>
      <c r="E122" s="8">
        <v>0</v>
      </c>
      <c r="F122" s="8">
        <v>0</v>
      </c>
      <c r="G122" s="53">
        <f t="shared" si="11"/>
        <v>0</v>
      </c>
      <c r="H122" s="8">
        <v>0</v>
      </c>
      <c r="I122" s="8">
        <v>0</v>
      </c>
      <c r="J122" s="53">
        <f t="shared" si="13"/>
        <v>0</v>
      </c>
    </row>
    <row r="123" spans="1:10" x14ac:dyDescent="0.2">
      <c r="A123" s="5"/>
      <c r="B123" s="103" t="s">
        <v>73</v>
      </c>
      <c r="C123" s="103"/>
      <c r="D123" s="104"/>
      <c r="E123" s="12">
        <f>SUM(E124)</f>
        <v>0</v>
      </c>
      <c r="F123" s="12">
        <f t="shared" ref="F123:I123" si="29">SUM(F124)</f>
        <v>0</v>
      </c>
      <c r="G123" s="53">
        <f t="shared" si="11"/>
        <v>0</v>
      </c>
      <c r="H123" s="12">
        <f t="shared" si="29"/>
        <v>0</v>
      </c>
      <c r="I123" s="12">
        <f t="shared" si="29"/>
        <v>0</v>
      </c>
      <c r="J123" s="53">
        <f t="shared" si="13"/>
        <v>0</v>
      </c>
    </row>
    <row r="124" spans="1:10" x14ac:dyDescent="0.2">
      <c r="A124" s="5"/>
      <c r="B124" s="6"/>
      <c r="C124" s="55" t="s">
        <v>74</v>
      </c>
      <c r="D124" s="14"/>
      <c r="E124" s="12">
        <f>+E125</f>
        <v>0</v>
      </c>
      <c r="F124" s="12">
        <f>+F125</f>
        <v>0</v>
      </c>
      <c r="G124" s="53">
        <f t="shared" si="11"/>
        <v>0</v>
      </c>
      <c r="H124" s="12">
        <f>+H125</f>
        <v>0</v>
      </c>
      <c r="I124" s="12">
        <f>+I125</f>
        <v>0</v>
      </c>
      <c r="J124" s="53">
        <f t="shared" si="13"/>
        <v>0</v>
      </c>
    </row>
    <row r="125" spans="1:10" ht="24" x14ac:dyDescent="0.2">
      <c r="A125" s="5"/>
      <c r="B125" s="6"/>
      <c r="C125" s="6"/>
      <c r="D125" s="7" t="s">
        <v>355</v>
      </c>
      <c r="E125" s="8">
        <v>0</v>
      </c>
      <c r="F125" s="8">
        <v>0</v>
      </c>
      <c r="G125" s="53">
        <f t="shared" si="11"/>
        <v>0</v>
      </c>
      <c r="H125" s="8">
        <v>0</v>
      </c>
      <c r="I125" s="8">
        <v>0</v>
      </c>
      <c r="J125" s="53">
        <f t="shared" si="13"/>
        <v>0</v>
      </c>
    </row>
    <row r="126" spans="1:10" x14ac:dyDescent="0.2">
      <c r="A126" s="5"/>
      <c r="B126" s="6"/>
      <c r="C126" s="56" t="s">
        <v>75</v>
      </c>
      <c r="D126" s="14"/>
      <c r="E126" s="12">
        <f>SUM(E127:E128)</f>
        <v>0</v>
      </c>
      <c r="F126" s="12">
        <f t="shared" ref="F126:H126" si="30">SUM(F127:F128)</f>
        <v>0</v>
      </c>
      <c r="G126" s="53">
        <f t="shared" si="11"/>
        <v>0</v>
      </c>
      <c r="H126" s="12">
        <f t="shared" si="30"/>
        <v>0</v>
      </c>
      <c r="I126" s="12">
        <f t="shared" ref="I126" si="31">SUM(I127:I128)</f>
        <v>0</v>
      </c>
      <c r="J126" s="53">
        <f t="shared" si="13"/>
        <v>0</v>
      </c>
    </row>
    <row r="127" spans="1:10" ht="24" x14ac:dyDescent="0.2">
      <c r="A127" s="5"/>
      <c r="B127" s="6"/>
      <c r="C127" s="6"/>
      <c r="D127" s="7" t="s">
        <v>356</v>
      </c>
      <c r="E127" s="8">
        <v>0</v>
      </c>
      <c r="F127" s="8">
        <v>0</v>
      </c>
      <c r="G127" s="53">
        <f t="shared" si="11"/>
        <v>0</v>
      </c>
      <c r="H127" s="8">
        <v>0</v>
      </c>
      <c r="I127" s="8">
        <v>0</v>
      </c>
      <c r="J127" s="53">
        <f t="shared" si="13"/>
        <v>0</v>
      </c>
    </row>
    <row r="128" spans="1:10" x14ac:dyDescent="0.2">
      <c r="A128" s="5"/>
      <c r="B128" s="6"/>
      <c r="C128" s="6"/>
      <c r="D128" s="7" t="s">
        <v>294</v>
      </c>
      <c r="E128" s="8">
        <v>0</v>
      </c>
      <c r="F128" s="8">
        <v>0</v>
      </c>
      <c r="G128" s="53">
        <f t="shared" si="11"/>
        <v>0</v>
      </c>
      <c r="H128" s="8">
        <v>0</v>
      </c>
      <c r="I128" s="8">
        <v>0</v>
      </c>
      <c r="J128" s="53">
        <f t="shared" si="13"/>
        <v>0</v>
      </c>
    </row>
    <row r="129" spans="1:10" x14ac:dyDescent="0.2">
      <c r="A129" s="5"/>
      <c r="B129" s="57" t="s">
        <v>76</v>
      </c>
      <c r="C129" s="57"/>
      <c r="D129" s="58"/>
      <c r="E129" s="12">
        <f>+E130+E132+E133+E135+E137+E141+E143+E145</f>
        <v>0</v>
      </c>
      <c r="F129" s="12">
        <f>+F130+F132+F133+F135+F137+F141+F143+F145</f>
        <v>100000</v>
      </c>
      <c r="G129" s="53">
        <f t="shared" si="11"/>
        <v>100000</v>
      </c>
      <c r="H129" s="12">
        <f>+H130+H132+H133+H135+H137+H141+H143+H145</f>
        <v>21600</v>
      </c>
      <c r="I129" s="12">
        <f>+I130+I132+I133+I135+I137+I141+I143+I145</f>
        <v>21600</v>
      </c>
      <c r="J129" s="53">
        <f t="shared" si="13"/>
        <v>78400</v>
      </c>
    </row>
    <row r="130" spans="1:10" x14ac:dyDescent="0.2">
      <c r="A130" s="5"/>
      <c r="B130" s="6"/>
      <c r="C130" s="56" t="s">
        <v>77</v>
      </c>
      <c r="D130" s="14"/>
      <c r="E130" s="12">
        <f>+E131</f>
        <v>0</v>
      </c>
      <c r="F130" s="12">
        <f>+F131</f>
        <v>0</v>
      </c>
      <c r="G130" s="53">
        <f t="shared" si="11"/>
        <v>0</v>
      </c>
      <c r="H130" s="12">
        <f>+H131</f>
        <v>0</v>
      </c>
      <c r="I130" s="12">
        <f>+I131</f>
        <v>0</v>
      </c>
      <c r="J130" s="53">
        <f t="shared" si="13"/>
        <v>0</v>
      </c>
    </row>
    <row r="131" spans="1:10" x14ac:dyDescent="0.2">
      <c r="A131" s="5"/>
      <c r="B131" s="6"/>
      <c r="C131" s="6"/>
      <c r="D131" s="7" t="s">
        <v>512</v>
      </c>
      <c r="E131" s="8">
        <v>0</v>
      </c>
      <c r="F131" s="8">
        <v>0</v>
      </c>
      <c r="G131" s="53">
        <f t="shared" si="11"/>
        <v>0</v>
      </c>
      <c r="H131" s="8">
        <v>0</v>
      </c>
      <c r="I131" s="8">
        <v>0</v>
      </c>
      <c r="J131" s="53">
        <f t="shared" si="13"/>
        <v>0</v>
      </c>
    </row>
    <row r="132" spans="1:10" x14ac:dyDescent="0.2">
      <c r="A132" s="5"/>
      <c r="B132" s="6"/>
      <c r="C132" s="55" t="s">
        <v>78</v>
      </c>
      <c r="D132" s="14"/>
      <c r="E132" s="12">
        <v>0</v>
      </c>
      <c r="F132" s="12">
        <v>0</v>
      </c>
      <c r="G132" s="53">
        <f t="shared" si="11"/>
        <v>0</v>
      </c>
      <c r="H132" s="12">
        <v>0</v>
      </c>
      <c r="I132" s="12">
        <v>0</v>
      </c>
      <c r="J132" s="53">
        <f t="shared" si="13"/>
        <v>0</v>
      </c>
    </row>
    <row r="133" spans="1:10" ht="29.25" customHeight="1" x14ac:dyDescent="0.2">
      <c r="A133" s="5"/>
      <c r="B133" s="6"/>
      <c r="C133" s="55" t="s">
        <v>79</v>
      </c>
      <c r="D133" s="14"/>
      <c r="E133" s="12">
        <f>SUM(E134)</f>
        <v>0</v>
      </c>
      <c r="F133" s="12">
        <f>SUM(F134)</f>
        <v>0</v>
      </c>
      <c r="G133" s="53">
        <f t="shared" si="11"/>
        <v>0</v>
      </c>
      <c r="H133" s="12">
        <f>SUM(H134)</f>
        <v>0</v>
      </c>
      <c r="I133" s="12">
        <f>SUM(I134)</f>
        <v>0</v>
      </c>
      <c r="J133" s="53">
        <f t="shared" si="13"/>
        <v>0</v>
      </c>
    </row>
    <row r="134" spans="1:10" ht="24" x14ac:dyDescent="0.2">
      <c r="A134" s="5"/>
      <c r="B134" s="6"/>
      <c r="C134" s="6"/>
      <c r="D134" s="7" t="s">
        <v>261</v>
      </c>
      <c r="E134" s="8">
        <v>0</v>
      </c>
      <c r="F134" s="8">
        <v>0</v>
      </c>
      <c r="G134" s="53">
        <f t="shared" si="11"/>
        <v>0</v>
      </c>
      <c r="H134" s="8">
        <v>0</v>
      </c>
      <c r="I134" s="8">
        <v>0</v>
      </c>
      <c r="J134" s="53">
        <f t="shared" si="13"/>
        <v>0</v>
      </c>
    </row>
    <row r="135" spans="1:10" x14ac:dyDescent="0.2">
      <c r="A135" s="5"/>
      <c r="B135" s="6"/>
      <c r="C135" s="56" t="s">
        <v>80</v>
      </c>
      <c r="D135" s="14"/>
      <c r="E135" s="12">
        <f>SUM(E136)</f>
        <v>0</v>
      </c>
      <c r="F135" s="12">
        <f>SUM(F136)</f>
        <v>0</v>
      </c>
      <c r="G135" s="53">
        <f t="shared" ref="G135:G136" si="32">E135+F135</f>
        <v>0</v>
      </c>
      <c r="H135" s="12">
        <f>SUM(H136)</f>
        <v>0</v>
      </c>
      <c r="I135" s="12">
        <f>SUM(I136)</f>
        <v>0</v>
      </c>
      <c r="J135" s="53">
        <f t="shared" ref="J135" si="33">G135-H135</f>
        <v>0</v>
      </c>
    </row>
    <row r="136" spans="1:10" ht="27.75" customHeight="1" x14ac:dyDescent="0.2">
      <c r="A136" s="5"/>
      <c r="B136" s="6"/>
      <c r="C136" s="56"/>
      <c r="D136" s="96" t="s">
        <v>518</v>
      </c>
      <c r="E136" s="8">
        <v>0</v>
      </c>
      <c r="F136" s="8">
        <v>0</v>
      </c>
      <c r="G136" s="86">
        <f t="shared" si="32"/>
        <v>0</v>
      </c>
      <c r="H136" s="8">
        <v>0</v>
      </c>
      <c r="I136" s="8">
        <v>0</v>
      </c>
      <c r="J136" s="86">
        <f>G136-H136</f>
        <v>0</v>
      </c>
    </row>
    <row r="137" spans="1:10" x14ac:dyDescent="0.2">
      <c r="A137" s="5"/>
      <c r="B137" s="6"/>
      <c r="C137" s="56" t="s">
        <v>81</v>
      </c>
      <c r="D137" s="14"/>
      <c r="E137" s="12">
        <f>+E138+E140+E139</f>
        <v>0</v>
      </c>
      <c r="F137" s="12">
        <f t="shared" ref="F137:I137" si="34">+F138+F140+F139</f>
        <v>100000</v>
      </c>
      <c r="G137" s="12">
        <f t="shared" si="34"/>
        <v>100000</v>
      </c>
      <c r="H137" s="12">
        <f t="shared" si="34"/>
        <v>21600</v>
      </c>
      <c r="I137" s="12">
        <f t="shared" si="34"/>
        <v>21600</v>
      </c>
      <c r="J137" s="53">
        <f t="shared" si="13"/>
        <v>78400</v>
      </c>
    </row>
    <row r="138" spans="1:10" x14ac:dyDescent="0.2">
      <c r="A138" s="5"/>
      <c r="B138" s="6"/>
      <c r="C138" s="6"/>
      <c r="D138" s="7" t="s">
        <v>81</v>
      </c>
      <c r="E138" s="8">
        <v>0</v>
      </c>
      <c r="F138" s="8">
        <v>100000</v>
      </c>
      <c r="G138" s="53">
        <f t="shared" si="11"/>
        <v>100000</v>
      </c>
      <c r="H138" s="8">
        <v>21600</v>
      </c>
      <c r="I138" s="8">
        <v>21600</v>
      </c>
      <c r="J138" s="87">
        <f>G138-H138</f>
        <v>78400</v>
      </c>
    </row>
    <row r="139" spans="1:10" x14ac:dyDescent="0.2">
      <c r="A139" s="5"/>
      <c r="B139" s="6"/>
      <c r="C139" s="6"/>
      <c r="D139" s="7" t="s">
        <v>504</v>
      </c>
      <c r="E139" s="8">
        <v>0</v>
      </c>
      <c r="F139" s="8">
        <v>0</v>
      </c>
      <c r="G139" s="53">
        <f t="shared" si="11"/>
        <v>0</v>
      </c>
      <c r="H139" s="8">
        <v>0</v>
      </c>
      <c r="I139" s="8">
        <v>0</v>
      </c>
      <c r="J139" s="87">
        <f t="shared" si="13"/>
        <v>0</v>
      </c>
    </row>
    <row r="140" spans="1:10" x14ac:dyDescent="0.2">
      <c r="A140" s="5"/>
      <c r="B140" s="6"/>
      <c r="C140" s="6"/>
      <c r="D140" s="7" t="s">
        <v>357</v>
      </c>
      <c r="E140" s="8">
        <v>0</v>
      </c>
      <c r="F140" s="8">
        <v>0</v>
      </c>
      <c r="G140" s="53">
        <f t="shared" si="11"/>
        <v>0</v>
      </c>
      <c r="H140" s="8">
        <v>0</v>
      </c>
      <c r="I140" s="8">
        <v>0</v>
      </c>
      <c r="J140" s="53">
        <f t="shared" si="13"/>
        <v>0</v>
      </c>
    </row>
    <row r="141" spans="1:10" x14ac:dyDescent="0.2">
      <c r="A141" s="5"/>
      <c r="B141" s="6"/>
      <c r="C141" s="56" t="s">
        <v>82</v>
      </c>
      <c r="D141" s="14"/>
      <c r="E141" s="12">
        <f>SUM(E142)</f>
        <v>0</v>
      </c>
      <c r="F141" s="12">
        <f>SUM(F142)</f>
        <v>0</v>
      </c>
      <c r="G141" s="53">
        <f t="shared" si="11"/>
        <v>0</v>
      </c>
      <c r="H141" s="12">
        <f>SUM(H142)</f>
        <v>0</v>
      </c>
      <c r="I141" s="12">
        <f>SUM(I142)</f>
        <v>0</v>
      </c>
      <c r="J141" s="53">
        <f t="shared" si="13"/>
        <v>0</v>
      </c>
    </row>
    <row r="142" spans="1:10" ht="24" x14ac:dyDescent="0.2">
      <c r="A142" s="5"/>
      <c r="B142" s="6"/>
      <c r="C142" s="6"/>
      <c r="D142" s="7" t="s">
        <v>262</v>
      </c>
      <c r="E142" s="8">
        <v>0</v>
      </c>
      <c r="F142" s="8">
        <v>0</v>
      </c>
      <c r="G142" s="53">
        <f t="shared" si="11"/>
        <v>0</v>
      </c>
      <c r="H142" s="8">
        <v>0</v>
      </c>
      <c r="I142" s="8">
        <v>0</v>
      </c>
      <c r="J142" s="53">
        <f t="shared" si="13"/>
        <v>0</v>
      </c>
    </row>
    <row r="143" spans="1:10" x14ac:dyDescent="0.2">
      <c r="A143" s="5"/>
      <c r="B143" s="6"/>
      <c r="C143" s="56" t="s">
        <v>83</v>
      </c>
      <c r="D143" s="14"/>
      <c r="E143" s="12">
        <f>E144</f>
        <v>0</v>
      </c>
      <c r="F143" s="12">
        <f t="shared" ref="F143:I143" si="35">F144</f>
        <v>0</v>
      </c>
      <c r="G143" s="53">
        <f t="shared" si="11"/>
        <v>0</v>
      </c>
      <c r="H143" s="12">
        <f t="shared" si="35"/>
        <v>0</v>
      </c>
      <c r="I143" s="12">
        <f t="shared" si="35"/>
        <v>0</v>
      </c>
      <c r="J143" s="53">
        <f t="shared" si="13"/>
        <v>0</v>
      </c>
    </row>
    <row r="144" spans="1:10" x14ac:dyDescent="0.2">
      <c r="A144" s="5"/>
      <c r="B144" s="6"/>
      <c r="C144" s="6"/>
      <c r="D144" s="7" t="s">
        <v>83</v>
      </c>
      <c r="E144" s="8">
        <v>0</v>
      </c>
      <c r="F144" s="8">
        <v>0</v>
      </c>
      <c r="G144" s="53">
        <f t="shared" si="11"/>
        <v>0</v>
      </c>
      <c r="H144" s="8">
        <v>0</v>
      </c>
      <c r="I144" s="8">
        <v>0</v>
      </c>
      <c r="J144" s="53">
        <f t="shared" si="13"/>
        <v>0</v>
      </c>
    </row>
    <row r="145" spans="1:10" x14ac:dyDescent="0.2">
      <c r="A145" s="5"/>
      <c r="B145" s="6"/>
      <c r="C145" s="56" t="s">
        <v>84</v>
      </c>
      <c r="D145" s="14"/>
      <c r="E145" s="12">
        <v>0</v>
      </c>
      <c r="F145" s="12">
        <v>0</v>
      </c>
      <c r="G145" s="53">
        <f t="shared" ref="G145:G210" si="36">E145+F145</f>
        <v>0</v>
      </c>
      <c r="H145" s="12">
        <v>0</v>
      </c>
      <c r="I145" s="12">
        <v>0</v>
      </c>
      <c r="J145" s="53">
        <f t="shared" ref="J145:J210" si="37">G145-H145</f>
        <v>0</v>
      </c>
    </row>
    <row r="146" spans="1:10" x14ac:dyDescent="0.2">
      <c r="A146" s="102" t="s">
        <v>85</v>
      </c>
      <c r="B146" s="103"/>
      <c r="C146" s="103"/>
      <c r="D146" s="104"/>
      <c r="E146" s="12">
        <f>SUM(E147+E161+E174+E193+E204+E218+E225+E234+E241)</f>
        <v>1405370.9700000004</v>
      </c>
      <c r="F146" s="12">
        <f>SUM(F147+F161+F174+F193+F204+F218+F225+F234+F241)</f>
        <v>181372.65</v>
      </c>
      <c r="G146" s="53">
        <f t="shared" si="36"/>
        <v>1586743.6200000003</v>
      </c>
      <c r="H146" s="12">
        <f>SUM(H147+H161+H174+H193+H204+H218+H225+H234+H241)</f>
        <v>179305.32</v>
      </c>
      <c r="I146" s="12">
        <f>SUM(I147+I161+I174+I193+I204+I218+I225+I234+I241)</f>
        <v>179305.32</v>
      </c>
      <c r="J146" s="53">
        <f t="shared" si="37"/>
        <v>1407438.3000000003</v>
      </c>
    </row>
    <row r="147" spans="1:10" x14ac:dyDescent="0.2">
      <c r="A147" s="5"/>
      <c r="B147" s="103" t="s">
        <v>86</v>
      </c>
      <c r="C147" s="103"/>
      <c r="D147" s="104"/>
      <c r="E147" s="12">
        <f>+E148+E151+E153+E155+E157+E158+E160</f>
        <v>1047266.39</v>
      </c>
      <c r="F147" s="12">
        <f>+F148+F151+F153+F155+F157+F158+F160</f>
        <v>159902.93</v>
      </c>
      <c r="G147" s="53">
        <f t="shared" si="36"/>
        <v>1207169.32</v>
      </c>
      <c r="H147" s="12">
        <f>+H148+H151+H153+H155+H157+H158+H160</f>
        <v>8518.7200000000012</v>
      </c>
      <c r="I147" s="12">
        <f>+I148+I151+I153+I155+I157+I158+I160</f>
        <v>8518.7200000000012</v>
      </c>
      <c r="J147" s="53">
        <f t="shared" si="37"/>
        <v>1198650.6000000001</v>
      </c>
    </row>
    <row r="148" spans="1:10" x14ac:dyDescent="0.2">
      <c r="A148" s="5"/>
      <c r="B148" s="6"/>
      <c r="C148" s="56" t="s">
        <v>87</v>
      </c>
      <c r="D148" s="14"/>
      <c r="E148" s="12">
        <f>+E149+E150</f>
        <v>1013829.77</v>
      </c>
      <c r="F148" s="12">
        <f>+F149+F150</f>
        <v>158996.93</v>
      </c>
      <c r="G148" s="53">
        <f t="shared" si="36"/>
        <v>1172826.7</v>
      </c>
      <c r="H148" s="12">
        <f>+H149+H150</f>
        <v>0</v>
      </c>
      <c r="I148" s="12">
        <f>+I149+I150</f>
        <v>0</v>
      </c>
      <c r="J148" s="53">
        <f t="shared" si="37"/>
        <v>1172826.7</v>
      </c>
    </row>
    <row r="149" spans="1:10" x14ac:dyDescent="0.2">
      <c r="A149" s="5"/>
      <c r="B149" s="6"/>
      <c r="C149" s="6"/>
      <c r="D149" s="7" t="s">
        <v>358</v>
      </c>
      <c r="E149" s="8">
        <v>19464.66</v>
      </c>
      <c r="F149" s="8">
        <v>0</v>
      </c>
      <c r="G149" s="53">
        <f t="shared" si="36"/>
        <v>19464.66</v>
      </c>
      <c r="H149" s="8">
        <v>0</v>
      </c>
      <c r="I149" s="8">
        <v>0</v>
      </c>
      <c r="J149" s="53">
        <f t="shared" si="37"/>
        <v>19464.66</v>
      </c>
    </row>
    <row r="150" spans="1:10" x14ac:dyDescent="0.2">
      <c r="A150" s="5"/>
      <c r="B150" s="6"/>
      <c r="C150" s="6"/>
      <c r="D150" s="7" t="s">
        <v>88</v>
      </c>
      <c r="E150" s="8">
        <v>994365.11</v>
      </c>
      <c r="F150" s="8">
        <v>158996.93</v>
      </c>
      <c r="G150" s="53">
        <f t="shared" si="36"/>
        <v>1153362.04</v>
      </c>
      <c r="H150" s="8">
        <v>0</v>
      </c>
      <c r="I150" s="8">
        <v>0</v>
      </c>
      <c r="J150" s="53">
        <f t="shared" si="37"/>
        <v>1153362.04</v>
      </c>
    </row>
    <row r="151" spans="1:10" x14ac:dyDescent="0.2">
      <c r="A151" s="5"/>
      <c r="B151" s="6"/>
      <c r="C151" s="56" t="s">
        <v>89</v>
      </c>
      <c r="D151" s="14"/>
      <c r="E151" s="12">
        <f>SUM(E152)</f>
        <v>0</v>
      </c>
      <c r="F151" s="12">
        <f>SUM(F152)</f>
        <v>0</v>
      </c>
      <c r="G151" s="53">
        <f t="shared" si="36"/>
        <v>0</v>
      </c>
      <c r="H151" s="12">
        <f>SUM(H152)</f>
        <v>0</v>
      </c>
      <c r="I151" s="12">
        <f>SUM(I152)</f>
        <v>0</v>
      </c>
      <c r="J151" s="53">
        <f t="shared" si="37"/>
        <v>0</v>
      </c>
    </row>
    <row r="152" spans="1:10" x14ac:dyDescent="0.2">
      <c r="A152" s="5"/>
      <c r="B152" s="6"/>
      <c r="C152" s="6"/>
      <c r="D152" s="7" t="s">
        <v>263</v>
      </c>
      <c r="E152" s="8">
        <v>0</v>
      </c>
      <c r="F152" s="8">
        <v>0</v>
      </c>
      <c r="G152" s="53">
        <f t="shared" si="36"/>
        <v>0</v>
      </c>
      <c r="H152" s="8">
        <v>0</v>
      </c>
      <c r="I152" s="8">
        <v>0</v>
      </c>
      <c r="J152" s="53">
        <f t="shared" si="37"/>
        <v>0</v>
      </c>
    </row>
    <row r="153" spans="1:10" x14ac:dyDescent="0.2">
      <c r="A153" s="5"/>
      <c r="B153" s="6"/>
      <c r="C153" s="56" t="s">
        <v>90</v>
      </c>
      <c r="D153" s="14"/>
      <c r="E153" s="12">
        <f>E154</f>
        <v>0</v>
      </c>
      <c r="F153" s="12">
        <f t="shared" ref="F153:I153" si="38">F154</f>
        <v>0</v>
      </c>
      <c r="G153" s="53">
        <f t="shared" si="36"/>
        <v>0</v>
      </c>
      <c r="H153" s="12">
        <f t="shared" si="38"/>
        <v>0</v>
      </c>
      <c r="I153" s="12">
        <f t="shared" si="38"/>
        <v>0</v>
      </c>
      <c r="J153" s="53">
        <f t="shared" si="37"/>
        <v>0</v>
      </c>
    </row>
    <row r="154" spans="1:10" x14ac:dyDescent="0.2">
      <c r="A154" s="5"/>
      <c r="B154" s="6"/>
      <c r="C154" s="6"/>
      <c r="D154" s="7" t="s">
        <v>278</v>
      </c>
      <c r="E154" s="8">
        <v>0</v>
      </c>
      <c r="F154" s="8">
        <v>0</v>
      </c>
      <c r="G154" s="53">
        <f t="shared" si="36"/>
        <v>0</v>
      </c>
      <c r="H154" s="8">
        <v>0</v>
      </c>
      <c r="I154" s="8">
        <v>0</v>
      </c>
      <c r="J154" s="53">
        <f t="shared" si="37"/>
        <v>0</v>
      </c>
    </row>
    <row r="155" spans="1:10" x14ac:dyDescent="0.2">
      <c r="A155" s="5"/>
      <c r="B155" s="6"/>
      <c r="C155" s="56" t="s">
        <v>91</v>
      </c>
      <c r="D155" s="14"/>
      <c r="E155" s="12">
        <f t="shared" ref="E155:I155" si="39">+E156</f>
        <v>30325.62</v>
      </c>
      <c r="F155" s="12">
        <f t="shared" si="39"/>
        <v>0</v>
      </c>
      <c r="G155" s="53">
        <f t="shared" si="36"/>
        <v>30325.62</v>
      </c>
      <c r="H155" s="12">
        <f t="shared" si="39"/>
        <v>4501.72</v>
      </c>
      <c r="I155" s="12">
        <f t="shared" si="39"/>
        <v>4501.72</v>
      </c>
      <c r="J155" s="53">
        <f t="shared" si="37"/>
        <v>25823.899999999998</v>
      </c>
    </row>
    <row r="156" spans="1:10" x14ac:dyDescent="0.2">
      <c r="A156" s="5"/>
      <c r="B156" s="6"/>
      <c r="C156" s="6"/>
      <c r="D156" s="7" t="s">
        <v>359</v>
      </c>
      <c r="E156" s="8">
        <v>30325.62</v>
      </c>
      <c r="F156" s="8">
        <v>0</v>
      </c>
      <c r="G156" s="53">
        <f t="shared" si="36"/>
        <v>30325.62</v>
      </c>
      <c r="H156" s="8">
        <v>4501.72</v>
      </c>
      <c r="I156" s="8">
        <v>4501.72</v>
      </c>
      <c r="J156" s="53">
        <f t="shared" si="37"/>
        <v>25823.899999999998</v>
      </c>
    </row>
    <row r="157" spans="1:10" x14ac:dyDescent="0.2">
      <c r="A157" s="5"/>
      <c r="B157" s="6"/>
      <c r="C157" s="56" t="s">
        <v>92</v>
      </c>
      <c r="D157" s="14"/>
      <c r="E157" s="12">
        <v>0</v>
      </c>
      <c r="F157" s="12">
        <v>0</v>
      </c>
      <c r="G157" s="53">
        <f t="shared" si="36"/>
        <v>0</v>
      </c>
      <c r="H157" s="12">
        <v>0</v>
      </c>
      <c r="I157" s="12">
        <v>0</v>
      </c>
      <c r="J157" s="53">
        <f t="shared" si="37"/>
        <v>0</v>
      </c>
    </row>
    <row r="158" spans="1:10" x14ac:dyDescent="0.2">
      <c r="A158" s="5"/>
      <c r="B158" s="6"/>
      <c r="C158" s="56" t="s">
        <v>93</v>
      </c>
      <c r="D158" s="14"/>
      <c r="E158" s="12">
        <f t="shared" ref="E158:I158" si="40">+E159</f>
        <v>3111</v>
      </c>
      <c r="F158" s="12">
        <f t="shared" si="40"/>
        <v>906</v>
      </c>
      <c r="G158" s="53">
        <f t="shared" si="36"/>
        <v>4017</v>
      </c>
      <c r="H158" s="12">
        <f t="shared" si="40"/>
        <v>4017</v>
      </c>
      <c r="I158" s="12">
        <f t="shared" si="40"/>
        <v>4017</v>
      </c>
      <c r="J158" s="53">
        <f t="shared" si="37"/>
        <v>0</v>
      </c>
    </row>
    <row r="159" spans="1:10" ht="26.25" customHeight="1" x14ac:dyDescent="0.2">
      <c r="A159" s="5"/>
      <c r="B159" s="6"/>
      <c r="C159" s="56"/>
      <c r="D159" s="43" t="s">
        <v>360</v>
      </c>
      <c r="E159" s="8">
        <v>3111</v>
      </c>
      <c r="F159" s="8">
        <v>906</v>
      </c>
      <c r="G159" s="53">
        <f t="shared" si="36"/>
        <v>4017</v>
      </c>
      <c r="H159" s="8">
        <v>4017</v>
      </c>
      <c r="I159" s="8">
        <v>4017</v>
      </c>
      <c r="J159" s="53">
        <f t="shared" si="37"/>
        <v>0</v>
      </c>
    </row>
    <row r="160" spans="1:10" x14ac:dyDescent="0.2">
      <c r="A160" s="5"/>
      <c r="B160" s="6"/>
      <c r="C160" s="56" t="s">
        <v>94</v>
      </c>
      <c r="D160" s="14"/>
      <c r="E160" s="12">
        <v>0</v>
      </c>
      <c r="F160" s="12">
        <v>0</v>
      </c>
      <c r="G160" s="53">
        <f t="shared" si="36"/>
        <v>0</v>
      </c>
      <c r="H160" s="12">
        <v>0</v>
      </c>
      <c r="I160" s="12">
        <v>0</v>
      </c>
      <c r="J160" s="53">
        <f t="shared" si="37"/>
        <v>0</v>
      </c>
    </row>
    <row r="161" spans="1:10" x14ac:dyDescent="0.2">
      <c r="A161" s="5"/>
      <c r="B161" s="103" t="s">
        <v>95</v>
      </c>
      <c r="C161" s="103"/>
      <c r="D161" s="104"/>
      <c r="E161" s="12">
        <f>+E162+E164+E166+E168+E170+E172+E173</f>
        <v>0</v>
      </c>
      <c r="F161" s="12">
        <f>+F162+F164+F166+F168+F170+F172+F173</f>
        <v>0</v>
      </c>
      <c r="G161" s="53">
        <f t="shared" si="36"/>
        <v>0</v>
      </c>
      <c r="H161" s="12">
        <f>+H162+H164+H166+H168+H170+H172+H173</f>
        <v>0</v>
      </c>
      <c r="I161" s="12">
        <f>+I162+I164+I166+I168+I170+I172+I173</f>
        <v>0</v>
      </c>
      <c r="J161" s="53">
        <f t="shared" si="37"/>
        <v>0</v>
      </c>
    </row>
    <row r="162" spans="1:10" x14ac:dyDescent="0.2">
      <c r="A162" s="5"/>
      <c r="B162" s="6"/>
      <c r="C162" s="56" t="s">
        <v>96</v>
      </c>
      <c r="D162" s="14"/>
      <c r="E162" s="12">
        <f t="shared" ref="E162:I162" si="41">+E163</f>
        <v>0</v>
      </c>
      <c r="F162" s="12">
        <f t="shared" si="41"/>
        <v>0</v>
      </c>
      <c r="G162" s="53">
        <f t="shared" si="36"/>
        <v>0</v>
      </c>
      <c r="H162" s="12">
        <f t="shared" si="41"/>
        <v>0</v>
      </c>
      <c r="I162" s="12">
        <f t="shared" si="41"/>
        <v>0</v>
      </c>
      <c r="J162" s="53">
        <f t="shared" si="37"/>
        <v>0</v>
      </c>
    </row>
    <row r="163" spans="1:10" x14ac:dyDescent="0.2">
      <c r="A163" s="5"/>
      <c r="B163" s="6"/>
      <c r="C163" s="6"/>
      <c r="D163" s="7" t="s">
        <v>96</v>
      </c>
      <c r="E163" s="8">
        <v>0</v>
      </c>
      <c r="F163" s="8">
        <v>0</v>
      </c>
      <c r="G163" s="53">
        <f t="shared" si="36"/>
        <v>0</v>
      </c>
      <c r="H163" s="8">
        <v>0</v>
      </c>
      <c r="I163" s="8">
        <v>0</v>
      </c>
      <c r="J163" s="53">
        <f t="shared" si="37"/>
        <v>0</v>
      </c>
    </row>
    <row r="164" spans="1:10" x14ac:dyDescent="0.2">
      <c r="A164" s="5"/>
      <c r="B164" s="6"/>
      <c r="C164" s="56" t="s">
        <v>97</v>
      </c>
      <c r="D164" s="14"/>
      <c r="E164" s="12">
        <f>SUM(E165)</f>
        <v>0</v>
      </c>
      <c r="F164" s="12">
        <f>SUM(F165)</f>
        <v>0</v>
      </c>
      <c r="G164" s="53">
        <f t="shared" si="36"/>
        <v>0</v>
      </c>
      <c r="H164" s="12">
        <f>SUM(H165)</f>
        <v>0</v>
      </c>
      <c r="I164" s="12">
        <f>SUM(I165)</f>
        <v>0</v>
      </c>
      <c r="J164" s="53">
        <f t="shared" si="37"/>
        <v>0</v>
      </c>
    </row>
    <row r="165" spans="1:10" x14ac:dyDescent="0.2">
      <c r="A165" s="5"/>
      <c r="B165" s="6"/>
      <c r="C165" s="6"/>
      <c r="D165" s="7" t="s">
        <v>97</v>
      </c>
      <c r="E165" s="8">
        <v>0</v>
      </c>
      <c r="F165" s="8">
        <v>0</v>
      </c>
      <c r="G165" s="53">
        <f t="shared" si="36"/>
        <v>0</v>
      </c>
      <c r="H165" s="8">
        <v>0</v>
      </c>
      <c r="I165" s="8">
        <v>0</v>
      </c>
      <c r="J165" s="53">
        <f t="shared" si="37"/>
        <v>0</v>
      </c>
    </row>
    <row r="166" spans="1:10" x14ac:dyDescent="0.2">
      <c r="A166" s="5"/>
      <c r="B166" s="6"/>
      <c r="C166" s="56" t="s">
        <v>98</v>
      </c>
      <c r="D166" s="14"/>
      <c r="E166" s="12">
        <f>SUM(E167)</f>
        <v>0</v>
      </c>
      <c r="F166" s="12">
        <f>SUM(F167)</f>
        <v>0</v>
      </c>
      <c r="G166" s="53">
        <f t="shared" si="36"/>
        <v>0</v>
      </c>
      <c r="H166" s="12">
        <f>SUM(H167)</f>
        <v>0</v>
      </c>
      <c r="I166" s="12">
        <f>SUM(I167)</f>
        <v>0</v>
      </c>
      <c r="J166" s="53">
        <f t="shared" si="37"/>
        <v>0</v>
      </c>
    </row>
    <row r="167" spans="1:10" x14ac:dyDescent="0.2">
      <c r="A167" s="5"/>
      <c r="B167" s="6"/>
      <c r="C167" s="6"/>
      <c r="D167" s="7" t="s">
        <v>264</v>
      </c>
      <c r="E167" s="8">
        <v>0</v>
      </c>
      <c r="F167" s="8">
        <v>0</v>
      </c>
      <c r="G167" s="53">
        <f t="shared" si="36"/>
        <v>0</v>
      </c>
      <c r="H167" s="8">
        <v>0</v>
      </c>
      <c r="I167" s="8">
        <v>0</v>
      </c>
      <c r="J167" s="53">
        <f t="shared" si="37"/>
        <v>0</v>
      </c>
    </row>
    <row r="168" spans="1:10" x14ac:dyDescent="0.2">
      <c r="A168" s="5"/>
      <c r="B168" s="6"/>
      <c r="C168" s="56" t="s">
        <v>99</v>
      </c>
      <c r="D168" s="14"/>
      <c r="E168" s="12">
        <f>SUM(E169)</f>
        <v>0</v>
      </c>
      <c r="F168" s="12">
        <f>SUM(F169)</f>
        <v>0</v>
      </c>
      <c r="G168" s="53">
        <f t="shared" si="36"/>
        <v>0</v>
      </c>
      <c r="H168" s="12">
        <f>SUM(H169)</f>
        <v>0</v>
      </c>
      <c r="I168" s="12">
        <f>SUM(I169)</f>
        <v>0</v>
      </c>
      <c r="J168" s="53">
        <f t="shared" si="37"/>
        <v>0</v>
      </c>
    </row>
    <row r="169" spans="1:10" x14ac:dyDescent="0.2">
      <c r="A169" s="5"/>
      <c r="B169" s="6"/>
      <c r="C169" s="6"/>
      <c r="D169" s="7" t="s">
        <v>99</v>
      </c>
      <c r="E169" s="8">
        <v>0</v>
      </c>
      <c r="F169" s="8">
        <v>0</v>
      </c>
      <c r="G169" s="53">
        <f t="shared" si="36"/>
        <v>0</v>
      </c>
      <c r="H169" s="8">
        <v>0</v>
      </c>
      <c r="I169" s="8">
        <v>0</v>
      </c>
      <c r="J169" s="53">
        <f t="shared" si="37"/>
        <v>0</v>
      </c>
    </row>
    <row r="170" spans="1:10" x14ac:dyDescent="0.2">
      <c r="A170" s="5"/>
      <c r="B170" s="6"/>
      <c r="C170" s="56" t="s">
        <v>100</v>
      </c>
      <c r="D170" s="14"/>
      <c r="E170" s="12">
        <f>SUM(E171)</f>
        <v>0</v>
      </c>
      <c r="F170" s="12">
        <f>SUM(F171)</f>
        <v>0</v>
      </c>
      <c r="G170" s="53">
        <f t="shared" si="36"/>
        <v>0</v>
      </c>
      <c r="H170" s="12">
        <f>SUM(H171)</f>
        <v>0</v>
      </c>
      <c r="I170" s="12">
        <f>SUM(I171)</f>
        <v>0</v>
      </c>
      <c r="J170" s="53">
        <f t="shared" si="37"/>
        <v>0</v>
      </c>
    </row>
    <row r="171" spans="1:10" x14ac:dyDescent="0.2">
      <c r="A171" s="5"/>
      <c r="B171" s="6"/>
      <c r="C171" s="6"/>
      <c r="D171" s="7" t="s">
        <v>284</v>
      </c>
      <c r="E171" s="8">
        <v>0</v>
      </c>
      <c r="F171" s="8">
        <v>0</v>
      </c>
      <c r="G171" s="53">
        <f t="shared" si="36"/>
        <v>0</v>
      </c>
      <c r="H171" s="8">
        <v>0</v>
      </c>
      <c r="I171" s="8">
        <v>0</v>
      </c>
      <c r="J171" s="53">
        <f t="shared" si="37"/>
        <v>0</v>
      </c>
    </row>
    <row r="172" spans="1:10" x14ac:dyDescent="0.2">
      <c r="A172" s="5"/>
      <c r="B172" s="6"/>
      <c r="C172" s="56" t="s">
        <v>101</v>
      </c>
      <c r="D172" s="14"/>
      <c r="E172" s="12">
        <v>0</v>
      </c>
      <c r="F172" s="12">
        <v>0</v>
      </c>
      <c r="G172" s="53">
        <f t="shared" si="36"/>
        <v>0</v>
      </c>
      <c r="H172" s="12">
        <v>0</v>
      </c>
      <c r="I172" s="12">
        <v>0</v>
      </c>
      <c r="J172" s="53">
        <f t="shared" si="37"/>
        <v>0</v>
      </c>
    </row>
    <row r="173" spans="1:10" x14ac:dyDescent="0.2">
      <c r="A173" s="5"/>
      <c r="B173" s="6"/>
      <c r="C173" s="56" t="s">
        <v>102</v>
      </c>
      <c r="D173" s="14"/>
      <c r="E173" s="12">
        <v>0</v>
      </c>
      <c r="F173" s="12">
        <v>0</v>
      </c>
      <c r="G173" s="53">
        <f t="shared" si="36"/>
        <v>0</v>
      </c>
      <c r="H173" s="12">
        <v>0</v>
      </c>
      <c r="I173" s="12">
        <v>0</v>
      </c>
      <c r="J173" s="53">
        <f t="shared" si="37"/>
        <v>0</v>
      </c>
    </row>
    <row r="174" spans="1:10" x14ac:dyDescent="0.2">
      <c r="A174" s="5"/>
      <c r="B174" s="103" t="s">
        <v>103</v>
      </c>
      <c r="C174" s="103"/>
      <c r="D174" s="104"/>
      <c r="E174" s="12">
        <f>+E175+E177+E179+E182+E184+E187+E189+E190</f>
        <v>18360</v>
      </c>
      <c r="F174" s="12">
        <f>+F175+F177+F179+F182+F184+F187+F189+F190</f>
        <v>0</v>
      </c>
      <c r="G174" s="53">
        <f t="shared" si="36"/>
        <v>18360</v>
      </c>
      <c r="H174" s="12">
        <f>+H175+H177+H179+H182+H184+H187+H189+H190</f>
        <v>2857.4</v>
      </c>
      <c r="I174" s="12">
        <f>+I175+I177+I179+I182+I184+I187+I189+I190</f>
        <v>2857.4</v>
      </c>
      <c r="J174" s="53">
        <f t="shared" si="37"/>
        <v>15502.6</v>
      </c>
    </row>
    <row r="175" spans="1:10" x14ac:dyDescent="0.2">
      <c r="A175" s="5"/>
      <c r="B175" s="6"/>
      <c r="C175" s="103" t="s">
        <v>104</v>
      </c>
      <c r="D175" s="104"/>
      <c r="E175" s="12">
        <f t="shared" ref="E175:I177" si="42">+E176</f>
        <v>0</v>
      </c>
      <c r="F175" s="12">
        <f t="shared" si="42"/>
        <v>0</v>
      </c>
      <c r="G175" s="53">
        <f t="shared" si="36"/>
        <v>0</v>
      </c>
      <c r="H175" s="12">
        <f t="shared" si="42"/>
        <v>0</v>
      </c>
      <c r="I175" s="12">
        <f t="shared" si="42"/>
        <v>0</v>
      </c>
      <c r="J175" s="53">
        <f t="shared" si="37"/>
        <v>0</v>
      </c>
    </row>
    <row r="176" spans="1:10" x14ac:dyDescent="0.2">
      <c r="A176" s="5"/>
      <c r="B176" s="6"/>
      <c r="C176" s="6"/>
      <c r="D176" s="7" t="s">
        <v>361</v>
      </c>
      <c r="E176" s="8">
        <v>0</v>
      </c>
      <c r="F176" s="8">
        <v>0</v>
      </c>
      <c r="G176" s="53">
        <f t="shared" si="36"/>
        <v>0</v>
      </c>
      <c r="H176" s="8">
        <v>0</v>
      </c>
      <c r="I176" s="8">
        <v>0</v>
      </c>
      <c r="J176" s="53">
        <f t="shared" si="37"/>
        <v>0</v>
      </c>
    </row>
    <row r="177" spans="1:10" x14ac:dyDescent="0.2">
      <c r="A177" s="5"/>
      <c r="B177" s="6"/>
      <c r="C177" s="56" t="s">
        <v>105</v>
      </c>
      <c r="D177" s="14"/>
      <c r="E177" s="12">
        <f t="shared" si="42"/>
        <v>0</v>
      </c>
      <c r="F177" s="12">
        <f t="shared" si="42"/>
        <v>0</v>
      </c>
      <c r="G177" s="53">
        <f t="shared" si="36"/>
        <v>0</v>
      </c>
      <c r="H177" s="12">
        <f t="shared" si="42"/>
        <v>0</v>
      </c>
      <c r="I177" s="12">
        <f t="shared" si="42"/>
        <v>0</v>
      </c>
      <c r="J177" s="53">
        <f t="shared" si="37"/>
        <v>0</v>
      </c>
    </row>
    <row r="178" spans="1:10" x14ac:dyDescent="0.2">
      <c r="A178" s="5"/>
      <c r="B178" s="6"/>
      <c r="C178" s="6"/>
      <c r="D178" s="7" t="s">
        <v>285</v>
      </c>
      <c r="E178" s="8">
        <v>0</v>
      </c>
      <c r="F178" s="8">
        <v>0</v>
      </c>
      <c r="G178" s="53">
        <f t="shared" si="36"/>
        <v>0</v>
      </c>
      <c r="H178" s="8">
        <v>0</v>
      </c>
      <c r="I178" s="8">
        <v>0</v>
      </c>
      <c r="J178" s="53">
        <f t="shared" si="37"/>
        <v>0</v>
      </c>
    </row>
    <row r="179" spans="1:10" x14ac:dyDescent="0.2">
      <c r="A179" s="5"/>
      <c r="B179" s="6"/>
      <c r="C179" s="56" t="s">
        <v>106</v>
      </c>
      <c r="D179" s="14"/>
      <c r="E179" s="12">
        <f>SUM(E180:E181)</f>
        <v>0</v>
      </c>
      <c r="F179" s="12">
        <f>SUM(F180:F181)</f>
        <v>0</v>
      </c>
      <c r="G179" s="53">
        <f t="shared" si="36"/>
        <v>0</v>
      </c>
      <c r="H179" s="12">
        <f>SUM(H180:H181)</f>
        <v>0</v>
      </c>
      <c r="I179" s="12">
        <f>SUM(I180:I181)</f>
        <v>0</v>
      </c>
      <c r="J179" s="53">
        <f t="shared" si="37"/>
        <v>0</v>
      </c>
    </row>
    <row r="180" spans="1:10" s="46" customFormat="1" x14ac:dyDescent="0.2">
      <c r="A180" s="5"/>
      <c r="B180" s="6"/>
      <c r="C180" s="73"/>
      <c r="D180" s="7" t="s">
        <v>362</v>
      </c>
      <c r="E180" s="8">
        <v>0</v>
      </c>
      <c r="F180" s="8">
        <v>0</v>
      </c>
      <c r="G180" s="53">
        <f t="shared" si="36"/>
        <v>0</v>
      </c>
      <c r="H180" s="8">
        <v>0</v>
      </c>
      <c r="I180" s="8">
        <v>0</v>
      </c>
      <c r="J180" s="53">
        <f t="shared" si="37"/>
        <v>0</v>
      </c>
    </row>
    <row r="181" spans="1:10" s="46" customFormat="1" x14ac:dyDescent="0.2">
      <c r="A181" s="5"/>
      <c r="B181" s="6"/>
      <c r="C181" s="73"/>
      <c r="D181" s="7" t="s">
        <v>363</v>
      </c>
      <c r="E181" s="8">
        <v>0</v>
      </c>
      <c r="F181" s="8">
        <v>0</v>
      </c>
      <c r="G181" s="53">
        <f t="shared" si="36"/>
        <v>0</v>
      </c>
      <c r="H181" s="8">
        <v>0</v>
      </c>
      <c r="I181" s="8">
        <v>0</v>
      </c>
      <c r="J181" s="53">
        <f t="shared" si="37"/>
        <v>0</v>
      </c>
    </row>
    <row r="182" spans="1:10" x14ac:dyDescent="0.2">
      <c r="A182" s="5"/>
      <c r="B182" s="6"/>
      <c r="C182" s="56" t="s">
        <v>107</v>
      </c>
      <c r="D182" s="14"/>
      <c r="E182" s="12">
        <f>SUM(E183)</f>
        <v>3060</v>
      </c>
      <c r="F182" s="12">
        <f>SUM(F183)</f>
        <v>0</v>
      </c>
      <c r="G182" s="53">
        <f t="shared" si="36"/>
        <v>3060</v>
      </c>
      <c r="H182" s="12">
        <f>SUM(H183)</f>
        <v>0</v>
      </c>
      <c r="I182" s="12">
        <f>SUM(I183)</f>
        <v>0</v>
      </c>
      <c r="J182" s="53">
        <f t="shared" si="37"/>
        <v>3060</v>
      </c>
    </row>
    <row r="183" spans="1:10" x14ac:dyDescent="0.2">
      <c r="A183" s="5"/>
      <c r="B183" s="6"/>
      <c r="C183" s="6"/>
      <c r="D183" s="7" t="s">
        <v>364</v>
      </c>
      <c r="E183" s="8">
        <v>3060</v>
      </c>
      <c r="F183" s="8">
        <v>0</v>
      </c>
      <c r="G183" s="53">
        <f t="shared" si="36"/>
        <v>3060</v>
      </c>
      <c r="H183" s="8">
        <v>0</v>
      </c>
      <c r="I183" s="8">
        <v>0</v>
      </c>
      <c r="J183" s="53">
        <f t="shared" si="37"/>
        <v>3060</v>
      </c>
    </row>
    <row r="184" spans="1:10" x14ac:dyDescent="0.2">
      <c r="A184" s="5"/>
      <c r="B184" s="6"/>
      <c r="C184" s="56" t="s">
        <v>108</v>
      </c>
      <c r="D184" s="14"/>
      <c r="E184" s="12">
        <f>SUM(E185:E186)</f>
        <v>15300</v>
      </c>
      <c r="F184" s="12">
        <f>SUM(F185:F186)</f>
        <v>0</v>
      </c>
      <c r="G184" s="53">
        <f t="shared" si="36"/>
        <v>15300</v>
      </c>
      <c r="H184" s="12">
        <f>SUM(H185:H186)</f>
        <v>2857.4</v>
      </c>
      <c r="I184" s="12">
        <f>SUM(I185:I186)</f>
        <v>2857.4</v>
      </c>
      <c r="J184" s="53">
        <f t="shared" si="37"/>
        <v>12442.6</v>
      </c>
    </row>
    <row r="185" spans="1:10" x14ac:dyDescent="0.2">
      <c r="A185" s="5"/>
      <c r="B185" s="6"/>
      <c r="C185" s="6"/>
      <c r="D185" s="7" t="s">
        <v>365</v>
      </c>
      <c r="E185" s="8">
        <v>15300</v>
      </c>
      <c r="F185" s="8">
        <v>0</v>
      </c>
      <c r="G185" s="86">
        <f t="shared" si="36"/>
        <v>15300</v>
      </c>
      <c r="H185" s="8">
        <v>2857.4</v>
      </c>
      <c r="I185" s="8">
        <v>2857.4</v>
      </c>
      <c r="J185" s="53">
        <f t="shared" si="37"/>
        <v>12442.6</v>
      </c>
    </row>
    <row r="186" spans="1:10" x14ac:dyDescent="0.2">
      <c r="A186" s="5"/>
      <c r="B186" s="6"/>
      <c r="C186" s="6"/>
      <c r="D186" s="7" t="s">
        <v>268</v>
      </c>
      <c r="E186" s="8">
        <v>0</v>
      </c>
      <c r="F186" s="8">
        <v>0</v>
      </c>
      <c r="G186" s="53">
        <f t="shared" si="36"/>
        <v>0</v>
      </c>
      <c r="H186" s="8">
        <v>0</v>
      </c>
      <c r="I186" s="8">
        <v>0</v>
      </c>
      <c r="J186" s="53">
        <f t="shared" si="37"/>
        <v>0</v>
      </c>
    </row>
    <row r="187" spans="1:10" x14ac:dyDescent="0.2">
      <c r="A187" s="5"/>
      <c r="B187" s="6"/>
      <c r="C187" s="56" t="s">
        <v>109</v>
      </c>
      <c r="D187" s="14"/>
      <c r="E187" s="12">
        <f>SUM(E188)</f>
        <v>0</v>
      </c>
      <c r="F187" s="12">
        <f>SUM(F188)</f>
        <v>0</v>
      </c>
      <c r="G187" s="53">
        <f t="shared" si="36"/>
        <v>0</v>
      </c>
      <c r="H187" s="12">
        <f>SUM(H188)</f>
        <v>0</v>
      </c>
      <c r="I187" s="12">
        <f>SUM(I188)</f>
        <v>0</v>
      </c>
      <c r="J187" s="53">
        <f t="shared" si="37"/>
        <v>0</v>
      </c>
    </row>
    <row r="188" spans="1:10" ht="24" x14ac:dyDescent="0.2">
      <c r="A188" s="5"/>
      <c r="B188" s="6"/>
      <c r="C188" s="6"/>
      <c r="D188" s="7" t="s">
        <v>265</v>
      </c>
      <c r="E188" s="8">
        <v>0</v>
      </c>
      <c r="F188" s="8">
        <v>0</v>
      </c>
      <c r="G188" s="53">
        <f t="shared" si="36"/>
        <v>0</v>
      </c>
      <c r="H188" s="8">
        <v>0</v>
      </c>
      <c r="I188" s="8">
        <v>0</v>
      </c>
      <c r="J188" s="53">
        <f t="shared" si="37"/>
        <v>0</v>
      </c>
    </row>
    <row r="189" spans="1:10" x14ac:dyDescent="0.2">
      <c r="A189" s="5"/>
      <c r="B189" s="6"/>
      <c r="C189" s="56" t="s">
        <v>110</v>
      </c>
      <c r="D189" s="14"/>
      <c r="E189" s="12">
        <v>0</v>
      </c>
      <c r="F189" s="12">
        <v>0</v>
      </c>
      <c r="G189" s="53">
        <f t="shared" si="36"/>
        <v>0</v>
      </c>
      <c r="H189" s="12">
        <v>0</v>
      </c>
      <c r="I189" s="12">
        <v>0</v>
      </c>
      <c r="J189" s="53">
        <f t="shared" si="37"/>
        <v>0</v>
      </c>
    </row>
    <row r="190" spans="1:10" ht="15" customHeight="1" x14ac:dyDescent="0.2">
      <c r="A190" s="5"/>
      <c r="B190" s="6"/>
      <c r="C190" s="103" t="s">
        <v>111</v>
      </c>
      <c r="D190" s="104"/>
      <c r="E190" s="12">
        <f>SUM(E191:E192)</f>
        <v>0</v>
      </c>
      <c r="F190" s="12">
        <f t="shared" ref="F190:H190" si="43">SUM(F191:F192)</f>
        <v>0</v>
      </c>
      <c r="G190" s="53">
        <f t="shared" si="36"/>
        <v>0</v>
      </c>
      <c r="H190" s="12">
        <f t="shared" si="43"/>
        <v>0</v>
      </c>
      <c r="I190" s="12">
        <f t="shared" ref="I190" si="44">SUM(I191:I192)</f>
        <v>0</v>
      </c>
      <c r="J190" s="53">
        <f t="shared" si="37"/>
        <v>0</v>
      </c>
    </row>
    <row r="191" spans="1:10" x14ac:dyDescent="0.2">
      <c r="A191" s="5"/>
      <c r="B191" s="6"/>
      <c r="C191" s="6"/>
      <c r="D191" s="7" t="s">
        <v>266</v>
      </c>
      <c r="E191" s="8">
        <v>0</v>
      </c>
      <c r="F191" s="8">
        <v>0</v>
      </c>
      <c r="G191" s="53">
        <f t="shared" si="36"/>
        <v>0</v>
      </c>
      <c r="H191" s="8">
        <v>0</v>
      </c>
      <c r="I191" s="8">
        <v>0</v>
      </c>
      <c r="J191" s="53">
        <f t="shared" si="37"/>
        <v>0</v>
      </c>
    </row>
    <row r="192" spans="1:10" ht="24" x14ac:dyDescent="0.2">
      <c r="A192" s="5"/>
      <c r="B192" s="6"/>
      <c r="C192" s="6"/>
      <c r="D192" s="7" t="s">
        <v>276</v>
      </c>
      <c r="E192" s="8">
        <v>0</v>
      </c>
      <c r="F192" s="8">
        <v>0</v>
      </c>
      <c r="G192" s="53">
        <f t="shared" si="36"/>
        <v>0</v>
      </c>
      <c r="H192" s="8">
        <v>0</v>
      </c>
      <c r="I192" s="8">
        <v>0</v>
      </c>
      <c r="J192" s="53">
        <f t="shared" si="37"/>
        <v>0</v>
      </c>
    </row>
    <row r="193" spans="1:10" x14ac:dyDescent="0.2">
      <c r="A193" s="5"/>
      <c r="B193" s="57" t="s">
        <v>112</v>
      </c>
      <c r="C193" s="57"/>
      <c r="D193" s="58"/>
      <c r="E193" s="12">
        <f>+E194+E197+E198+E200+E202</f>
        <v>2624.79</v>
      </c>
      <c r="F193" s="12">
        <f>+F194+F197+F198+F200+F202</f>
        <v>0</v>
      </c>
      <c r="G193" s="53">
        <f t="shared" si="36"/>
        <v>2624.79</v>
      </c>
      <c r="H193" s="12">
        <f>+H194+H197+H198+H200+H202</f>
        <v>1450</v>
      </c>
      <c r="I193" s="12">
        <f>+I194+I197+I198+I200+I202</f>
        <v>1450</v>
      </c>
      <c r="J193" s="53">
        <f t="shared" si="37"/>
        <v>1174.79</v>
      </c>
    </row>
    <row r="194" spans="1:10" x14ac:dyDescent="0.2">
      <c r="A194" s="5"/>
      <c r="B194" s="6"/>
      <c r="C194" s="59" t="s">
        <v>113</v>
      </c>
      <c r="D194" s="21"/>
      <c r="E194" s="12">
        <f>+E195+E196</f>
        <v>2624.79</v>
      </c>
      <c r="F194" s="12">
        <f t="shared" ref="F194:I194" si="45">+F195+F196</f>
        <v>0</v>
      </c>
      <c r="G194" s="12">
        <f t="shared" si="45"/>
        <v>2624.79</v>
      </c>
      <c r="H194" s="12">
        <f t="shared" si="45"/>
        <v>1450</v>
      </c>
      <c r="I194" s="12">
        <f t="shared" si="45"/>
        <v>1450</v>
      </c>
      <c r="J194" s="53">
        <f t="shared" si="37"/>
        <v>1174.79</v>
      </c>
    </row>
    <row r="195" spans="1:10" x14ac:dyDescent="0.2">
      <c r="A195" s="5"/>
      <c r="B195" s="6"/>
      <c r="C195" s="6"/>
      <c r="D195" s="22" t="s">
        <v>366</v>
      </c>
      <c r="E195" s="8">
        <v>2624.79</v>
      </c>
      <c r="F195" s="8">
        <v>0</v>
      </c>
      <c r="G195" s="86">
        <f t="shared" si="36"/>
        <v>2624.79</v>
      </c>
      <c r="H195" s="8">
        <v>1450</v>
      </c>
      <c r="I195" s="8">
        <v>1450</v>
      </c>
      <c r="J195" s="87">
        <f t="shared" si="37"/>
        <v>1174.79</v>
      </c>
    </row>
    <row r="196" spans="1:10" x14ac:dyDescent="0.2">
      <c r="A196" s="5"/>
      <c r="B196" s="6"/>
      <c r="C196" s="6"/>
      <c r="D196" s="22" t="s">
        <v>505</v>
      </c>
      <c r="E196" s="8">
        <v>0</v>
      </c>
      <c r="F196" s="8">
        <v>0</v>
      </c>
      <c r="G196" s="86">
        <f t="shared" si="36"/>
        <v>0</v>
      </c>
      <c r="H196" s="8">
        <v>0</v>
      </c>
      <c r="I196" s="8">
        <v>0</v>
      </c>
      <c r="J196" s="87">
        <f t="shared" si="37"/>
        <v>0</v>
      </c>
    </row>
    <row r="197" spans="1:10" x14ac:dyDescent="0.2">
      <c r="A197" s="5"/>
      <c r="B197" s="6"/>
      <c r="C197" s="109" t="s">
        <v>114</v>
      </c>
      <c r="D197" s="110"/>
      <c r="E197" s="12">
        <v>0</v>
      </c>
      <c r="F197" s="12">
        <v>0</v>
      </c>
      <c r="G197" s="53">
        <f t="shared" si="36"/>
        <v>0</v>
      </c>
      <c r="H197" s="12">
        <v>0</v>
      </c>
      <c r="I197" s="12">
        <v>0</v>
      </c>
      <c r="J197" s="53">
        <f t="shared" si="37"/>
        <v>0</v>
      </c>
    </row>
    <row r="198" spans="1:10" x14ac:dyDescent="0.2">
      <c r="A198" s="5"/>
      <c r="B198" s="6"/>
      <c r="C198" s="59" t="s">
        <v>115</v>
      </c>
      <c r="D198" s="21"/>
      <c r="E198" s="12">
        <f>E199</f>
        <v>0</v>
      </c>
      <c r="F198" s="12">
        <f t="shared" ref="F198:I198" si="46">F199</f>
        <v>0</v>
      </c>
      <c r="G198" s="12">
        <f t="shared" si="46"/>
        <v>0</v>
      </c>
      <c r="H198" s="12">
        <f t="shared" si="46"/>
        <v>0</v>
      </c>
      <c r="I198" s="12">
        <f t="shared" si="46"/>
        <v>0</v>
      </c>
      <c r="J198" s="53">
        <f t="shared" si="37"/>
        <v>0</v>
      </c>
    </row>
    <row r="199" spans="1:10" x14ac:dyDescent="0.2">
      <c r="A199" s="5"/>
      <c r="B199" s="6"/>
      <c r="C199" s="59"/>
      <c r="D199" s="22" t="s">
        <v>506</v>
      </c>
      <c r="E199" s="74">
        <v>0</v>
      </c>
      <c r="F199" s="74">
        <v>0</v>
      </c>
      <c r="G199" s="87">
        <f t="shared" si="36"/>
        <v>0</v>
      </c>
      <c r="H199" s="74">
        <v>0</v>
      </c>
      <c r="I199" s="74">
        <v>0</v>
      </c>
      <c r="J199" s="87">
        <f t="shared" si="37"/>
        <v>0</v>
      </c>
    </row>
    <row r="200" spans="1:10" x14ac:dyDescent="0.2">
      <c r="A200" s="10"/>
      <c r="B200" s="13"/>
      <c r="C200" s="59" t="s">
        <v>116</v>
      </c>
      <c r="D200" s="21"/>
      <c r="E200" s="12">
        <f>+E201</f>
        <v>0</v>
      </c>
      <c r="F200" s="12">
        <f>+F201</f>
        <v>0</v>
      </c>
      <c r="G200" s="53">
        <f t="shared" si="36"/>
        <v>0</v>
      </c>
      <c r="H200" s="12">
        <f>+H201</f>
        <v>0</v>
      </c>
      <c r="I200" s="12">
        <f>+I201</f>
        <v>0</v>
      </c>
      <c r="J200" s="53">
        <f t="shared" si="37"/>
        <v>0</v>
      </c>
    </row>
    <row r="201" spans="1:10" x14ac:dyDescent="0.2">
      <c r="A201" s="5"/>
      <c r="B201" s="6"/>
      <c r="C201" s="6"/>
      <c r="D201" s="22" t="s">
        <v>116</v>
      </c>
      <c r="E201" s="8">
        <v>0</v>
      </c>
      <c r="F201" s="8">
        <v>0</v>
      </c>
      <c r="G201" s="53">
        <f t="shared" si="36"/>
        <v>0</v>
      </c>
      <c r="H201" s="8">
        <v>0</v>
      </c>
      <c r="I201" s="8">
        <v>0</v>
      </c>
      <c r="J201" s="53">
        <f t="shared" si="37"/>
        <v>0</v>
      </c>
    </row>
    <row r="202" spans="1:10" x14ac:dyDescent="0.2">
      <c r="A202" s="5"/>
      <c r="B202" s="6"/>
      <c r="C202" s="55" t="s">
        <v>117</v>
      </c>
      <c r="D202" s="21"/>
      <c r="E202" s="12">
        <f>E203</f>
        <v>0</v>
      </c>
      <c r="F202" s="12">
        <f t="shared" ref="F202:I202" si="47">F203</f>
        <v>0</v>
      </c>
      <c r="G202" s="53">
        <f t="shared" si="36"/>
        <v>0</v>
      </c>
      <c r="H202" s="12">
        <f t="shared" si="47"/>
        <v>0</v>
      </c>
      <c r="I202" s="12">
        <f t="shared" si="47"/>
        <v>0</v>
      </c>
      <c r="J202" s="53">
        <f t="shared" si="37"/>
        <v>0</v>
      </c>
    </row>
    <row r="203" spans="1:10" x14ac:dyDescent="0.2">
      <c r="A203" s="5"/>
      <c r="B203" s="6"/>
      <c r="C203" s="6"/>
      <c r="D203" s="22" t="s">
        <v>117</v>
      </c>
      <c r="E203" s="8">
        <v>0</v>
      </c>
      <c r="F203" s="8">
        <v>0</v>
      </c>
      <c r="G203" s="53">
        <f t="shared" si="36"/>
        <v>0</v>
      </c>
      <c r="H203" s="8">
        <v>0</v>
      </c>
      <c r="I203" s="8">
        <v>0</v>
      </c>
      <c r="J203" s="53">
        <f t="shared" si="37"/>
        <v>0</v>
      </c>
    </row>
    <row r="204" spans="1:10" x14ac:dyDescent="0.2">
      <c r="A204" s="5"/>
      <c r="B204" s="105" t="s">
        <v>118</v>
      </c>
      <c r="C204" s="105"/>
      <c r="D204" s="106"/>
      <c r="E204" s="12">
        <f>+E205+E206+E208+E210+E212+E214+E216+E217</f>
        <v>17245.580000000002</v>
      </c>
      <c r="F204" s="12">
        <f>+F205+F206+F208+F210+F212+F214+F216+F217</f>
        <v>11264.42</v>
      </c>
      <c r="G204" s="53">
        <f t="shared" si="36"/>
        <v>28510</v>
      </c>
      <c r="H204" s="12">
        <f>+H205+H206+H208+H210+H212+H214+H216+H217</f>
        <v>28510</v>
      </c>
      <c r="I204" s="12">
        <f>+I205+I206+I208+I210+I212+I214+I216+I217</f>
        <v>28510</v>
      </c>
      <c r="J204" s="53">
        <f t="shared" si="37"/>
        <v>0</v>
      </c>
    </row>
    <row r="205" spans="1:10" x14ac:dyDescent="0.2">
      <c r="A205" s="5"/>
      <c r="B205" s="23"/>
      <c r="C205" s="60" t="s">
        <v>119</v>
      </c>
      <c r="D205" s="24"/>
      <c r="E205" s="12">
        <v>0</v>
      </c>
      <c r="F205" s="12">
        <v>0</v>
      </c>
      <c r="G205" s="53">
        <f t="shared" si="36"/>
        <v>0</v>
      </c>
      <c r="H205" s="12">
        <v>0</v>
      </c>
      <c r="I205" s="12">
        <v>0</v>
      </c>
      <c r="J205" s="53">
        <f t="shared" si="37"/>
        <v>0</v>
      </c>
    </row>
    <row r="206" spans="1:10" x14ac:dyDescent="0.2">
      <c r="A206" s="5"/>
      <c r="B206" s="23"/>
      <c r="C206" s="60" t="s">
        <v>120</v>
      </c>
      <c r="D206" s="24"/>
      <c r="E206" s="12">
        <f>+E207</f>
        <v>0</v>
      </c>
      <c r="F206" s="12">
        <f>+F207</f>
        <v>0</v>
      </c>
      <c r="G206" s="53">
        <f t="shared" si="36"/>
        <v>0</v>
      </c>
      <c r="H206" s="12">
        <f>+H207</f>
        <v>0</v>
      </c>
      <c r="I206" s="12">
        <f>+I207</f>
        <v>0</v>
      </c>
      <c r="J206" s="53">
        <f t="shared" si="37"/>
        <v>0</v>
      </c>
    </row>
    <row r="207" spans="1:10" ht="24" x14ac:dyDescent="0.2">
      <c r="A207" s="5"/>
      <c r="B207" s="23"/>
      <c r="C207" s="23"/>
      <c r="D207" s="3" t="s">
        <v>121</v>
      </c>
      <c r="E207" s="8">
        <v>0</v>
      </c>
      <c r="F207" s="8">
        <v>0</v>
      </c>
      <c r="G207" s="53">
        <f t="shared" si="36"/>
        <v>0</v>
      </c>
      <c r="H207" s="8">
        <v>0</v>
      </c>
      <c r="I207" s="8">
        <v>0</v>
      </c>
      <c r="J207" s="53">
        <f t="shared" si="37"/>
        <v>0</v>
      </c>
    </row>
    <row r="208" spans="1:10" x14ac:dyDescent="0.2">
      <c r="A208" s="5"/>
      <c r="B208" s="23"/>
      <c r="C208" s="60" t="s">
        <v>122</v>
      </c>
      <c r="D208" s="24"/>
      <c r="E208" s="12">
        <f>SUM(E209)</f>
        <v>0</v>
      </c>
      <c r="F208" s="12">
        <f>SUM(F209)</f>
        <v>0</v>
      </c>
      <c r="G208" s="53">
        <f t="shared" si="36"/>
        <v>0</v>
      </c>
      <c r="H208" s="12">
        <f>SUM(H209)</f>
        <v>0</v>
      </c>
      <c r="I208" s="12">
        <f>SUM(I209)</f>
        <v>0</v>
      </c>
      <c r="J208" s="53">
        <f t="shared" si="37"/>
        <v>0</v>
      </c>
    </row>
    <row r="209" spans="1:10" ht="24" x14ac:dyDescent="0.2">
      <c r="A209" s="5"/>
      <c r="B209" s="23"/>
      <c r="C209" s="23"/>
      <c r="D209" s="3" t="s">
        <v>367</v>
      </c>
      <c r="E209" s="8">
        <v>0</v>
      </c>
      <c r="F209" s="8">
        <v>0</v>
      </c>
      <c r="G209" s="53">
        <f t="shared" si="36"/>
        <v>0</v>
      </c>
      <c r="H209" s="8">
        <v>0</v>
      </c>
      <c r="I209" s="8">
        <v>0</v>
      </c>
      <c r="J209" s="53">
        <f t="shared" si="37"/>
        <v>0</v>
      </c>
    </row>
    <row r="210" spans="1:10" x14ac:dyDescent="0.2">
      <c r="A210" s="5"/>
      <c r="B210" s="23"/>
      <c r="C210" s="60" t="s">
        <v>123</v>
      </c>
      <c r="D210" s="24"/>
      <c r="E210" s="12">
        <f>+E211</f>
        <v>17245.580000000002</v>
      </c>
      <c r="F210" s="12">
        <f>+F211</f>
        <v>11264.42</v>
      </c>
      <c r="G210" s="53">
        <f t="shared" si="36"/>
        <v>28510</v>
      </c>
      <c r="H210" s="12">
        <f>+H211</f>
        <v>28510</v>
      </c>
      <c r="I210" s="12">
        <f>+I211</f>
        <v>28510</v>
      </c>
      <c r="J210" s="53">
        <f t="shared" si="37"/>
        <v>0</v>
      </c>
    </row>
    <row r="211" spans="1:10" x14ac:dyDescent="0.2">
      <c r="A211" s="5"/>
      <c r="B211" s="23"/>
      <c r="C211" s="23"/>
      <c r="D211" s="3" t="s">
        <v>368</v>
      </c>
      <c r="E211" s="8">
        <v>17245.580000000002</v>
      </c>
      <c r="F211" s="8">
        <v>11264.42</v>
      </c>
      <c r="G211" s="53">
        <f t="shared" ref="G211:G275" si="48">E211+F211</f>
        <v>28510</v>
      </c>
      <c r="H211" s="8">
        <v>28510</v>
      </c>
      <c r="I211" s="8">
        <v>28510</v>
      </c>
      <c r="J211" s="53">
        <f t="shared" ref="J211:J275" si="49">G211-H211</f>
        <v>0</v>
      </c>
    </row>
    <row r="212" spans="1:10" x14ac:dyDescent="0.2">
      <c r="A212" s="5"/>
      <c r="B212" s="23"/>
      <c r="C212" s="60" t="s">
        <v>124</v>
      </c>
      <c r="D212" s="24"/>
      <c r="E212" s="12">
        <f>+E213</f>
        <v>0</v>
      </c>
      <c r="F212" s="12">
        <f>+F213</f>
        <v>0</v>
      </c>
      <c r="G212" s="53">
        <f t="shared" si="48"/>
        <v>0</v>
      </c>
      <c r="H212" s="12">
        <f>+H213</f>
        <v>0</v>
      </c>
      <c r="I212" s="12">
        <f>+I213</f>
        <v>0</v>
      </c>
      <c r="J212" s="53">
        <f t="shared" si="49"/>
        <v>0</v>
      </c>
    </row>
    <row r="213" spans="1:10" x14ac:dyDescent="0.2">
      <c r="A213" s="5"/>
      <c r="B213" s="23"/>
      <c r="C213" s="23"/>
      <c r="D213" s="3" t="s">
        <v>124</v>
      </c>
      <c r="E213" s="8">
        <v>0</v>
      </c>
      <c r="F213" s="8">
        <v>0</v>
      </c>
      <c r="G213" s="53">
        <f t="shared" si="48"/>
        <v>0</v>
      </c>
      <c r="H213" s="8">
        <v>0</v>
      </c>
      <c r="I213" s="8">
        <v>0</v>
      </c>
      <c r="J213" s="53">
        <f t="shared" si="49"/>
        <v>0</v>
      </c>
    </row>
    <row r="214" spans="1:10" ht="24" customHeight="1" x14ac:dyDescent="0.2">
      <c r="A214" s="5"/>
      <c r="B214" s="23"/>
      <c r="C214" s="60" t="s">
        <v>125</v>
      </c>
      <c r="D214" s="24"/>
      <c r="E214" s="12">
        <f>+E215</f>
        <v>0</v>
      </c>
      <c r="F214" s="12">
        <f>+F215</f>
        <v>0</v>
      </c>
      <c r="G214" s="53">
        <f t="shared" si="48"/>
        <v>0</v>
      </c>
      <c r="H214" s="12">
        <f>+H215</f>
        <v>0</v>
      </c>
      <c r="I214" s="12">
        <f>+I215</f>
        <v>0</v>
      </c>
      <c r="J214" s="53">
        <f t="shared" si="49"/>
        <v>0</v>
      </c>
    </row>
    <row r="215" spans="1:10" x14ac:dyDescent="0.2">
      <c r="A215" s="5"/>
      <c r="B215" s="23"/>
      <c r="C215" s="23"/>
      <c r="D215" s="3" t="s">
        <v>286</v>
      </c>
      <c r="E215" s="8">
        <v>0</v>
      </c>
      <c r="F215" s="8">
        <v>0</v>
      </c>
      <c r="G215" s="53">
        <f t="shared" si="48"/>
        <v>0</v>
      </c>
      <c r="H215" s="8">
        <v>0</v>
      </c>
      <c r="I215" s="8">
        <v>0</v>
      </c>
      <c r="J215" s="53">
        <f t="shared" si="49"/>
        <v>0</v>
      </c>
    </row>
    <row r="216" spans="1:10" x14ac:dyDescent="0.2">
      <c r="A216" s="5"/>
      <c r="B216" s="23"/>
      <c r="C216" s="60" t="s">
        <v>126</v>
      </c>
      <c r="D216" s="24"/>
      <c r="E216" s="12">
        <v>0</v>
      </c>
      <c r="F216" s="12">
        <v>0</v>
      </c>
      <c r="G216" s="53">
        <f t="shared" si="48"/>
        <v>0</v>
      </c>
      <c r="H216" s="12">
        <v>0</v>
      </c>
      <c r="I216" s="12">
        <v>0</v>
      </c>
      <c r="J216" s="53">
        <f t="shared" si="49"/>
        <v>0</v>
      </c>
    </row>
    <row r="217" spans="1:10" x14ac:dyDescent="0.2">
      <c r="A217" s="5"/>
      <c r="B217" s="23"/>
      <c r="C217" s="60" t="s">
        <v>127</v>
      </c>
      <c r="D217" s="24"/>
      <c r="E217" s="12">
        <v>0</v>
      </c>
      <c r="F217" s="12">
        <v>0</v>
      </c>
      <c r="G217" s="53">
        <f t="shared" si="48"/>
        <v>0</v>
      </c>
      <c r="H217" s="12">
        <v>0</v>
      </c>
      <c r="I217" s="12">
        <v>0</v>
      </c>
      <c r="J217" s="53">
        <f t="shared" si="49"/>
        <v>0</v>
      </c>
    </row>
    <row r="218" spans="1:10" x14ac:dyDescent="0.2">
      <c r="A218" s="5"/>
      <c r="B218" s="103" t="s">
        <v>128</v>
      </c>
      <c r="C218" s="103"/>
      <c r="D218" s="104"/>
      <c r="E218" s="12">
        <f>+E219+E221+E222+E223</f>
        <v>0</v>
      </c>
      <c r="F218" s="12">
        <f>+F219+F221+F222+F223</f>
        <v>0</v>
      </c>
      <c r="G218" s="53">
        <f t="shared" si="48"/>
        <v>0</v>
      </c>
      <c r="H218" s="12">
        <f>+H219+H221+H222+H223</f>
        <v>0</v>
      </c>
      <c r="I218" s="12">
        <f>+I219+I221+I222+I223</f>
        <v>0</v>
      </c>
      <c r="J218" s="53">
        <f t="shared" si="49"/>
        <v>0</v>
      </c>
    </row>
    <row r="219" spans="1:10" x14ac:dyDescent="0.2">
      <c r="A219" s="5"/>
      <c r="B219" s="6"/>
      <c r="C219" s="56" t="s">
        <v>129</v>
      </c>
      <c r="D219" s="14"/>
      <c r="E219" s="12">
        <f>+E220</f>
        <v>0</v>
      </c>
      <c r="F219" s="12">
        <f>+F220</f>
        <v>0</v>
      </c>
      <c r="G219" s="53">
        <f t="shared" si="48"/>
        <v>0</v>
      </c>
      <c r="H219" s="12">
        <f>+H220</f>
        <v>0</v>
      </c>
      <c r="I219" s="12">
        <f>+I220</f>
        <v>0</v>
      </c>
      <c r="J219" s="53">
        <f t="shared" si="49"/>
        <v>0</v>
      </c>
    </row>
    <row r="220" spans="1:10" ht="36" x14ac:dyDescent="0.2">
      <c r="A220" s="5"/>
      <c r="B220" s="6"/>
      <c r="C220" s="6"/>
      <c r="D220" s="7" t="s">
        <v>369</v>
      </c>
      <c r="E220" s="8">
        <v>0</v>
      </c>
      <c r="F220" s="8">
        <v>0</v>
      </c>
      <c r="G220" s="53">
        <f t="shared" si="48"/>
        <v>0</v>
      </c>
      <c r="H220" s="8">
        <v>0</v>
      </c>
      <c r="I220" s="8">
        <v>0</v>
      </c>
      <c r="J220" s="53">
        <f t="shared" si="49"/>
        <v>0</v>
      </c>
    </row>
    <row r="221" spans="1:10" x14ac:dyDescent="0.2">
      <c r="A221" s="5"/>
      <c r="B221" s="6"/>
      <c r="C221" s="56" t="s">
        <v>130</v>
      </c>
      <c r="D221" s="14"/>
      <c r="E221" s="12">
        <v>0</v>
      </c>
      <c r="F221" s="12">
        <v>0</v>
      </c>
      <c r="G221" s="53">
        <f t="shared" si="48"/>
        <v>0</v>
      </c>
      <c r="H221" s="12">
        <v>0</v>
      </c>
      <c r="I221" s="12">
        <v>0</v>
      </c>
      <c r="J221" s="53">
        <f t="shared" si="49"/>
        <v>0</v>
      </c>
    </row>
    <row r="222" spans="1:10" ht="15.75" customHeight="1" x14ac:dyDescent="0.2">
      <c r="A222" s="5"/>
      <c r="B222" s="6"/>
      <c r="C222" s="56" t="s">
        <v>131</v>
      </c>
      <c r="D222" s="14"/>
      <c r="E222" s="12">
        <v>0</v>
      </c>
      <c r="F222" s="12">
        <v>0</v>
      </c>
      <c r="G222" s="53">
        <f t="shared" si="48"/>
        <v>0</v>
      </c>
      <c r="H222" s="12">
        <v>0</v>
      </c>
      <c r="I222" s="12">
        <v>0</v>
      </c>
      <c r="J222" s="53">
        <f t="shared" si="49"/>
        <v>0</v>
      </c>
    </row>
    <row r="223" spans="1:10" x14ac:dyDescent="0.2">
      <c r="A223" s="5"/>
      <c r="B223" s="6"/>
      <c r="C223" s="56" t="s">
        <v>132</v>
      </c>
      <c r="D223" s="14"/>
      <c r="E223" s="12">
        <f>E224</f>
        <v>0</v>
      </c>
      <c r="F223" s="12">
        <f>F224</f>
        <v>0</v>
      </c>
      <c r="G223" s="53">
        <f t="shared" si="48"/>
        <v>0</v>
      </c>
      <c r="H223" s="12">
        <f>H224</f>
        <v>0</v>
      </c>
      <c r="I223" s="12">
        <f>I224</f>
        <v>0</v>
      </c>
      <c r="J223" s="53">
        <f t="shared" si="49"/>
        <v>0</v>
      </c>
    </row>
    <row r="224" spans="1:10" x14ac:dyDescent="0.2">
      <c r="A224" s="5"/>
      <c r="B224" s="6"/>
      <c r="C224" s="6"/>
      <c r="D224" s="7" t="s">
        <v>267</v>
      </c>
      <c r="E224" s="8">
        <v>0</v>
      </c>
      <c r="F224" s="8">
        <v>0</v>
      </c>
      <c r="G224" s="53">
        <f t="shared" si="48"/>
        <v>0</v>
      </c>
      <c r="H224" s="8">
        <v>0</v>
      </c>
      <c r="I224" s="8">
        <v>0</v>
      </c>
      <c r="J224" s="53">
        <f t="shared" si="49"/>
        <v>0</v>
      </c>
    </row>
    <row r="225" spans="1:10" x14ac:dyDescent="0.2">
      <c r="A225" s="5"/>
      <c r="B225" s="103" t="s">
        <v>133</v>
      </c>
      <c r="C225" s="103"/>
      <c r="D225" s="104"/>
      <c r="E225" s="12">
        <f>+E226+E227+E229+E230+E232</f>
        <v>85051.81</v>
      </c>
      <c r="F225" s="12">
        <f>+F226+F227+F229+F230+F232</f>
        <v>0</v>
      </c>
      <c r="G225" s="53">
        <f t="shared" si="48"/>
        <v>85051.81</v>
      </c>
      <c r="H225" s="12">
        <f>+H226+H227+H229+H230+H232</f>
        <v>43312.97</v>
      </c>
      <c r="I225" s="12">
        <f>+I226+I227+I229+I230+I232</f>
        <v>43312.97</v>
      </c>
      <c r="J225" s="53">
        <f t="shared" si="49"/>
        <v>41738.839999999997</v>
      </c>
    </row>
    <row r="226" spans="1:10" x14ac:dyDescent="0.2">
      <c r="A226" s="5"/>
      <c r="B226" s="6"/>
      <c r="C226" s="56" t="s">
        <v>134</v>
      </c>
      <c r="D226" s="14"/>
      <c r="E226" s="12">
        <v>0</v>
      </c>
      <c r="F226" s="12">
        <v>0</v>
      </c>
      <c r="G226" s="53">
        <f t="shared" si="48"/>
        <v>0</v>
      </c>
      <c r="H226" s="12">
        <v>0</v>
      </c>
      <c r="I226" s="12">
        <v>0</v>
      </c>
      <c r="J226" s="53">
        <f t="shared" si="49"/>
        <v>0</v>
      </c>
    </row>
    <row r="227" spans="1:10" x14ac:dyDescent="0.2">
      <c r="A227" s="5"/>
      <c r="B227" s="6"/>
      <c r="C227" s="56" t="s">
        <v>135</v>
      </c>
      <c r="D227" s="14"/>
      <c r="E227" s="12">
        <f>E228</f>
        <v>0</v>
      </c>
      <c r="F227" s="12">
        <f>F228</f>
        <v>0</v>
      </c>
      <c r="G227" s="53">
        <f t="shared" si="48"/>
        <v>0</v>
      </c>
      <c r="H227" s="12">
        <f>H228</f>
        <v>0</v>
      </c>
      <c r="I227" s="12">
        <f>I228</f>
        <v>0</v>
      </c>
      <c r="J227" s="53">
        <f t="shared" si="49"/>
        <v>0</v>
      </c>
    </row>
    <row r="228" spans="1:10" x14ac:dyDescent="0.2">
      <c r="A228" s="5"/>
      <c r="B228" s="6"/>
      <c r="C228" s="6"/>
      <c r="D228" s="7" t="s">
        <v>135</v>
      </c>
      <c r="E228" s="8">
        <v>0</v>
      </c>
      <c r="F228" s="8">
        <v>0</v>
      </c>
      <c r="G228" s="53">
        <f t="shared" si="48"/>
        <v>0</v>
      </c>
      <c r="H228" s="8">
        <v>0</v>
      </c>
      <c r="I228" s="8">
        <v>0</v>
      </c>
      <c r="J228" s="53">
        <f t="shared" si="49"/>
        <v>0</v>
      </c>
    </row>
    <row r="229" spans="1:10" x14ac:dyDescent="0.2">
      <c r="A229" s="5"/>
      <c r="B229" s="6"/>
      <c r="C229" s="56" t="s">
        <v>136</v>
      </c>
      <c r="D229" s="14"/>
      <c r="E229" s="12">
        <v>0</v>
      </c>
      <c r="F229" s="12">
        <v>0</v>
      </c>
      <c r="G229" s="53">
        <f t="shared" si="48"/>
        <v>0</v>
      </c>
      <c r="H229" s="12">
        <v>0</v>
      </c>
      <c r="I229" s="12">
        <v>0</v>
      </c>
      <c r="J229" s="53">
        <f t="shared" si="49"/>
        <v>0</v>
      </c>
    </row>
    <row r="230" spans="1:10" x14ac:dyDescent="0.2">
      <c r="A230" s="5"/>
      <c r="B230" s="6"/>
      <c r="C230" s="56" t="s">
        <v>137</v>
      </c>
      <c r="D230" s="14"/>
      <c r="E230" s="12">
        <f>+E231</f>
        <v>85051.81</v>
      </c>
      <c r="F230" s="12">
        <f>+F231</f>
        <v>0</v>
      </c>
      <c r="G230" s="53">
        <f t="shared" si="48"/>
        <v>85051.81</v>
      </c>
      <c r="H230" s="12">
        <f>+H231</f>
        <v>43312.97</v>
      </c>
      <c r="I230" s="12">
        <f>+I231</f>
        <v>43312.97</v>
      </c>
      <c r="J230" s="53">
        <f t="shared" si="49"/>
        <v>41738.839999999997</v>
      </c>
    </row>
    <row r="231" spans="1:10" x14ac:dyDescent="0.2">
      <c r="A231" s="5"/>
      <c r="B231" s="6"/>
      <c r="C231" s="6"/>
      <c r="D231" s="7" t="s">
        <v>138</v>
      </c>
      <c r="E231" s="8">
        <v>85051.81</v>
      </c>
      <c r="F231" s="8">
        <v>0</v>
      </c>
      <c r="G231" s="53">
        <f t="shared" si="48"/>
        <v>85051.81</v>
      </c>
      <c r="H231" s="8">
        <v>43312.97</v>
      </c>
      <c r="I231" s="8">
        <v>43312.97</v>
      </c>
      <c r="J231" s="53">
        <f t="shared" si="49"/>
        <v>41738.839999999997</v>
      </c>
    </row>
    <row r="232" spans="1:10" x14ac:dyDescent="0.2">
      <c r="A232" s="5"/>
      <c r="B232" s="6"/>
      <c r="C232" s="56" t="s">
        <v>139</v>
      </c>
      <c r="D232" s="14"/>
      <c r="E232" s="12">
        <f>SUM(E233)</f>
        <v>0</v>
      </c>
      <c r="F232" s="12">
        <f t="shared" ref="F232:I232" si="50">SUM(F233)</f>
        <v>0</v>
      </c>
      <c r="G232" s="53">
        <f t="shared" si="48"/>
        <v>0</v>
      </c>
      <c r="H232" s="12">
        <f t="shared" si="50"/>
        <v>0</v>
      </c>
      <c r="I232" s="12">
        <f t="shared" si="50"/>
        <v>0</v>
      </c>
      <c r="J232" s="53">
        <f t="shared" si="49"/>
        <v>0</v>
      </c>
    </row>
    <row r="233" spans="1:10" x14ac:dyDescent="0.2">
      <c r="A233" s="5"/>
      <c r="B233" s="6"/>
      <c r="C233" s="6"/>
      <c r="D233" s="7" t="s">
        <v>384</v>
      </c>
      <c r="E233" s="8">
        <v>0</v>
      </c>
      <c r="F233" s="8">
        <v>0</v>
      </c>
      <c r="G233" s="53">
        <f t="shared" si="48"/>
        <v>0</v>
      </c>
      <c r="H233" s="8">
        <v>0</v>
      </c>
      <c r="I233" s="8">
        <v>0</v>
      </c>
      <c r="J233" s="86">
        <f t="shared" si="49"/>
        <v>0</v>
      </c>
    </row>
    <row r="234" spans="1:10" x14ac:dyDescent="0.2">
      <c r="A234" s="5"/>
      <c r="B234" s="103" t="s">
        <v>140</v>
      </c>
      <c r="C234" s="103"/>
      <c r="D234" s="104"/>
      <c r="E234" s="12">
        <f>+E237+E239+E235</f>
        <v>176505.62</v>
      </c>
      <c r="F234" s="12">
        <f t="shared" ref="F234:H234" si="51">+F237+F239+F235</f>
        <v>0</v>
      </c>
      <c r="G234" s="53">
        <f t="shared" si="48"/>
        <v>176505.62</v>
      </c>
      <c r="H234" s="12">
        <f t="shared" si="51"/>
        <v>42406.78</v>
      </c>
      <c r="I234" s="12">
        <f t="shared" ref="I234" si="52">+I237+I239+I235</f>
        <v>42406.78</v>
      </c>
      <c r="J234" s="53">
        <f t="shared" si="49"/>
        <v>134098.84</v>
      </c>
    </row>
    <row r="235" spans="1:10" s="2" customFormat="1" x14ac:dyDescent="0.2">
      <c r="A235" s="10"/>
      <c r="B235" s="69"/>
      <c r="C235" s="56" t="s">
        <v>371</v>
      </c>
      <c r="D235" s="70"/>
      <c r="E235" s="12">
        <f>+E236</f>
        <v>0</v>
      </c>
      <c r="F235" s="12">
        <f>+F236</f>
        <v>0</v>
      </c>
      <c r="G235" s="53">
        <f t="shared" si="48"/>
        <v>0</v>
      </c>
      <c r="H235" s="12">
        <f>+H236</f>
        <v>0</v>
      </c>
      <c r="I235" s="12">
        <f>+I236</f>
        <v>0</v>
      </c>
      <c r="J235" s="53">
        <f t="shared" si="49"/>
        <v>0</v>
      </c>
    </row>
    <row r="236" spans="1:10" s="46" customFormat="1" x14ac:dyDescent="0.2">
      <c r="A236" s="5"/>
      <c r="B236" s="6"/>
      <c r="C236" s="6"/>
      <c r="D236" s="7" t="s">
        <v>371</v>
      </c>
      <c r="E236" s="8">
        <v>0</v>
      </c>
      <c r="F236" s="8">
        <v>0</v>
      </c>
      <c r="G236" s="53">
        <f t="shared" si="48"/>
        <v>0</v>
      </c>
      <c r="H236" s="8">
        <v>0</v>
      </c>
      <c r="I236" s="8">
        <v>0</v>
      </c>
      <c r="J236" s="53">
        <f t="shared" si="49"/>
        <v>0</v>
      </c>
    </row>
    <row r="237" spans="1:10" x14ac:dyDescent="0.2">
      <c r="A237" s="5"/>
      <c r="B237" s="6"/>
      <c r="C237" s="56" t="s">
        <v>337</v>
      </c>
      <c r="D237" s="14"/>
      <c r="E237" s="12">
        <f>+E238</f>
        <v>142055.76</v>
      </c>
      <c r="F237" s="12">
        <f>+F238</f>
        <v>0</v>
      </c>
      <c r="G237" s="53">
        <f t="shared" si="48"/>
        <v>142055.76</v>
      </c>
      <c r="H237" s="12">
        <f>+H238</f>
        <v>33499</v>
      </c>
      <c r="I237" s="12">
        <f>+I238</f>
        <v>33499</v>
      </c>
      <c r="J237" s="53">
        <f t="shared" si="49"/>
        <v>108556.76000000001</v>
      </c>
    </row>
    <row r="238" spans="1:10" x14ac:dyDescent="0.2">
      <c r="A238" s="5"/>
      <c r="B238" s="6"/>
      <c r="C238" s="6"/>
      <c r="D238" s="7" t="s">
        <v>313</v>
      </c>
      <c r="E238" s="8">
        <v>142055.76</v>
      </c>
      <c r="F238" s="8">
        <v>0</v>
      </c>
      <c r="G238" s="53">
        <f t="shared" si="48"/>
        <v>142055.76</v>
      </c>
      <c r="H238" s="8">
        <v>33499</v>
      </c>
      <c r="I238" s="8">
        <v>33499</v>
      </c>
      <c r="J238" s="53">
        <f t="shared" si="49"/>
        <v>108556.76000000001</v>
      </c>
    </row>
    <row r="239" spans="1:10" x14ac:dyDescent="0.2">
      <c r="A239" s="5"/>
      <c r="B239" s="6"/>
      <c r="C239" s="56" t="s">
        <v>142</v>
      </c>
      <c r="D239" s="14"/>
      <c r="E239" s="12">
        <f>+E240</f>
        <v>34449.86</v>
      </c>
      <c r="F239" s="12">
        <f>+F240</f>
        <v>0</v>
      </c>
      <c r="G239" s="53">
        <f t="shared" si="48"/>
        <v>34449.86</v>
      </c>
      <c r="H239" s="12">
        <f>+H240</f>
        <v>8907.7800000000007</v>
      </c>
      <c r="I239" s="12">
        <f>+I240</f>
        <v>8907.7800000000007</v>
      </c>
      <c r="J239" s="53">
        <f t="shared" si="49"/>
        <v>25542.080000000002</v>
      </c>
    </row>
    <row r="240" spans="1:10" x14ac:dyDescent="0.2">
      <c r="A240" s="5"/>
      <c r="B240" s="6"/>
      <c r="C240" s="6"/>
      <c r="D240" s="7" t="s">
        <v>142</v>
      </c>
      <c r="E240" s="8">
        <v>34449.86</v>
      </c>
      <c r="F240" s="8">
        <v>0</v>
      </c>
      <c r="G240" s="53">
        <f t="shared" si="48"/>
        <v>34449.86</v>
      </c>
      <c r="H240" s="8">
        <v>8907.7800000000007</v>
      </c>
      <c r="I240" s="8">
        <v>8907.7800000000007</v>
      </c>
      <c r="J240" s="53">
        <f t="shared" si="49"/>
        <v>25542.080000000002</v>
      </c>
    </row>
    <row r="241" spans="1:10" x14ac:dyDescent="0.2">
      <c r="A241" s="5"/>
      <c r="B241" s="103" t="s">
        <v>143</v>
      </c>
      <c r="C241" s="103"/>
      <c r="D241" s="104"/>
      <c r="E241" s="12">
        <f>+E242+E243+E249+E251++E256+E257+E262</f>
        <v>58316.779999999992</v>
      </c>
      <c r="F241" s="12">
        <f>+F242+F243+F249+F251++F256+F257+F262</f>
        <v>10205.299999999999</v>
      </c>
      <c r="G241" s="53">
        <f t="shared" si="48"/>
        <v>68522.079999999987</v>
      </c>
      <c r="H241" s="12">
        <f>+H242+H243+H249+H251++H256+H257+H262</f>
        <v>52249.450000000004</v>
      </c>
      <c r="I241" s="12">
        <f>+I242+I243+I249+I251++I256+I257+I262</f>
        <v>52249.450000000004</v>
      </c>
      <c r="J241" s="53">
        <f t="shared" si="49"/>
        <v>16272.629999999983</v>
      </c>
    </row>
    <row r="242" spans="1:10" x14ac:dyDescent="0.2">
      <c r="A242" s="5"/>
      <c r="B242" s="6"/>
      <c r="C242" s="56" t="s">
        <v>144</v>
      </c>
      <c r="D242" s="14"/>
      <c r="E242" s="12">
        <v>0</v>
      </c>
      <c r="F242" s="12">
        <v>0</v>
      </c>
      <c r="G242" s="53">
        <f t="shared" si="48"/>
        <v>0</v>
      </c>
      <c r="H242" s="12">
        <v>0</v>
      </c>
      <c r="I242" s="12">
        <v>0</v>
      </c>
      <c r="J242" s="53">
        <f t="shared" si="49"/>
        <v>0</v>
      </c>
    </row>
    <row r="243" spans="1:10" x14ac:dyDescent="0.2">
      <c r="A243" s="5"/>
      <c r="B243" s="6"/>
      <c r="C243" s="56" t="s">
        <v>145</v>
      </c>
      <c r="D243" s="14"/>
      <c r="E243" s="12">
        <f>SUM(E244:E248)</f>
        <v>16272.63</v>
      </c>
      <c r="F243" s="12">
        <f t="shared" ref="F243:H243" si="53">SUM(F244:F248)</f>
        <v>0</v>
      </c>
      <c r="G243" s="53">
        <f t="shared" si="48"/>
        <v>16272.63</v>
      </c>
      <c r="H243" s="12">
        <f t="shared" si="53"/>
        <v>0</v>
      </c>
      <c r="I243" s="12">
        <f t="shared" ref="I243" si="54">SUM(I244:I248)</f>
        <v>0</v>
      </c>
      <c r="J243" s="53">
        <f t="shared" si="49"/>
        <v>16272.63</v>
      </c>
    </row>
    <row r="244" spans="1:10" x14ac:dyDescent="0.2">
      <c r="A244" s="5"/>
      <c r="B244" s="6"/>
      <c r="C244" s="6"/>
      <c r="D244" s="7" t="s">
        <v>372</v>
      </c>
      <c r="E244" s="8">
        <v>0</v>
      </c>
      <c r="F244" s="8">
        <v>0</v>
      </c>
      <c r="G244" s="53">
        <f t="shared" si="48"/>
        <v>0</v>
      </c>
      <c r="H244" s="8">
        <v>0</v>
      </c>
      <c r="I244" s="8">
        <v>0</v>
      </c>
      <c r="J244" s="53">
        <f t="shared" si="49"/>
        <v>0</v>
      </c>
    </row>
    <row r="245" spans="1:10" x14ac:dyDescent="0.2">
      <c r="A245" s="5"/>
      <c r="B245" s="6"/>
      <c r="C245" s="6"/>
      <c r="D245" s="7" t="s">
        <v>146</v>
      </c>
      <c r="E245" s="8">
        <v>16272.63</v>
      </c>
      <c r="F245" s="8">
        <v>0</v>
      </c>
      <c r="G245" s="53">
        <f t="shared" si="48"/>
        <v>16272.63</v>
      </c>
      <c r="H245" s="8">
        <v>0</v>
      </c>
      <c r="I245" s="8">
        <v>0</v>
      </c>
      <c r="J245" s="53">
        <f t="shared" si="49"/>
        <v>16272.63</v>
      </c>
    </row>
    <row r="246" spans="1:10" hidden="1" x14ac:dyDescent="0.2">
      <c r="A246" s="5"/>
      <c r="B246" s="6"/>
      <c r="C246" s="6"/>
      <c r="D246" s="7"/>
      <c r="E246" s="8">
        <v>0</v>
      </c>
      <c r="F246" s="8">
        <v>0</v>
      </c>
      <c r="G246" s="53">
        <f t="shared" si="48"/>
        <v>0</v>
      </c>
      <c r="H246" s="8">
        <v>0</v>
      </c>
      <c r="I246" s="8">
        <v>0</v>
      </c>
      <c r="J246" s="53">
        <f t="shared" si="49"/>
        <v>0</v>
      </c>
    </row>
    <row r="247" spans="1:10" hidden="1" x14ac:dyDescent="0.2">
      <c r="A247" s="5"/>
      <c r="B247" s="6"/>
      <c r="C247" s="6"/>
      <c r="D247" s="7"/>
      <c r="E247" s="8">
        <v>0</v>
      </c>
      <c r="F247" s="8">
        <v>0</v>
      </c>
      <c r="G247" s="53">
        <f t="shared" si="48"/>
        <v>0</v>
      </c>
      <c r="H247" s="8">
        <v>0</v>
      </c>
      <c r="I247" s="8">
        <v>0</v>
      </c>
      <c r="J247" s="53">
        <f t="shared" si="49"/>
        <v>0</v>
      </c>
    </row>
    <row r="248" spans="1:10" s="9" customFormat="1" hidden="1" x14ac:dyDescent="0.2">
      <c r="A248" s="5"/>
      <c r="B248" s="6"/>
      <c r="C248" s="6"/>
      <c r="D248" s="7" t="s">
        <v>307</v>
      </c>
      <c r="E248" s="8">
        <v>0</v>
      </c>
      <c r="F248" s="8">
        <v>0</v>
      </c>
      <c r="G248" s="53">
        <f t="shared" si="48"/>
        <v>0</v>
      </c>
      <c r="H248" s="8">
        <v>0</v>
      </c>
      <c r="I248" s="8">
        <v>0</v>
      </c>
      <c r="J248" s="53">
        <f t="shared" si="49"/>
        <v>0</v>
      </c>
    </row>
    <row r="249" spans="1:10" x14ac:dyDescent="0.2">
      <c r="A249" s="5"/>
      <c r="B249" s="6"/>
      <c r="C249" s="56" t="s">
        <v>147</v>
      </c>
      <c r="D249" s="14"/>
      <c r="E249" s="12">
        <f>+E250</f>
        <v>0</v>
      </c>
      <c r="F249" s="12">
        <f>+F250</f>
        <v>0</v>
      </c>
      <c r="G249" s="53">
        <f t="shared" si="48"/>
        <v>0</v>
      </c>
      <c r="H249" s="12">
        <f>+H250</f>
        <v>0</v>
      </c>
      <c r="I249" s="12">
        <f>+I250</f>
        <v>0</v>
      </c>
      <c r="J249" s="53">
        <f t="shared" si="49"/>
        <v>0</v>
      </c>
    </row>
    <row r="250" spans="1:10" s="46" customFormat="1" ht="24" x14ac:dyDescent="0.2">
      <c r="A250" s="5"/>
      <c r="B250" s="6"/>
      <c r="C250" s="73"/>
      <c r="D250" s="7" t="s">
        <v>373</v>
      </c>
      <c r="E250" s="8">
        <v>0</v>
      </c>
      <c r="F250" s="8">
        <v>0</v>
      </c>
      <c r="G250" s="53">
        <f t="shared" si="48"/>
        <v>0</v>
      </c>
      <c r="H250" s="8">
        <v>0</v>
      </c>
      <c r="I250" s="8">
        <v>0</v>
      </c>
      <c r="J250" s="53">
        <f t="shared" si="49"/>
        <v>0</v>
      </c>
    </row>
    <row r="251" spans="1:10" x14ac:dyDescent="0.2">
      <c r="A251" s="5"/>
      <c r="B251" s="6"/>
      <c r="C251" s="56" t="s">
        <v>148</v>
      </c>
      <c r="D251" s="14"/>
      <c r="E251" s="12">
        <f>SUM(E252:E255)</f>
        <v>0</v>
      </c>
      <c r="F251" s="12">
        <f>SUM(F252:F255)</f>
        <v>0</v>
      </c>
      <c r="G251" s="53">
        <f t="shared" si="48"/>
        <v>0</v>
      </c>
      <c r="H251" s="12">
        <f>SUM(H252:H255)</f>
        <v>0</v>
      </c>
      <c r="I251" s="12">
        <f>SUM(I252:I255)</f>
        <v>0</v>
      </c>
      <c r="J251" s="53">
        <f t="shared" si="49"/>
        <v>0</v>
      </c>
    </row>
    <row r="252" spans="1:10" x14ac:dyDescent="0.2">
      <c r="A252" s="5"/>
      <c r="B252" s="6"/>
      <c r="C252" s="6"/>
      <c r="D252" s="7" t="s">
        <v>148</v>
      </c>
      <c r="E252" s="8">
        <v>0</v>
      </c>
      <c r="F252" s="8">
        <v>0</v>
      </c>
      <c r="G252" s="53">
        <f t="shared" si="48"/>
        <v>0</v>
      </c>
      <c r="H252" s="8">
        <v>0</v>
      </c>
      <c r="I252" s="8">
        <v>0</v>
      </c>
      <c r="J252" s="53">
        <f t="shared" si="49"/>
        <v>0</v>
      </c>
    </row>
    <row r="253" spans="1:10" hidden="1" x14ac:dyDescent="0.2">
      <c r="A253" s="5"/>
      <c r="B253" s="6"/>
      <c r="C253" s="6"/>
      <c r="D253" s="7" t="s">
        <v>149</v>
      </c>
      <c r="E253" s="8">
        <v>0</v>
      </c>
      <c r="F253" s="8">
        <v>0</v>
      </c>
      <c r="G253" s="53">
        <f t="shared" si="48"/>
        <v>0</v>
      </c>
      <c r="H253" s="8">
        <v>0</v>
      </c>
      <c r="I253" s="8">
        <v>0</v>
      </c>
      <c r="J253" s="53">
        <f t="shared" si="49"/>
        <v>0</v>
      </c>
    </row>
    <row r="254" spans="1:10" hidden="1" x14ac:dyDescent="0.2">
      <c r="A254" s="5"/>
      <c r="B254" s="6"/>
      <c r="C254" s="6"/>
      <c r="D254" s="7" t="s">
        <v>150</v>
      </c>
      <c r="E254" s="8">
        <v>0</v>
      </c>
      <c r="F254" s="8">
        <v>0</v>
      </c>
      <c r="G254" s="53">
        <f t="shared" si="48"/>
        <v>0</v>
      </c>
      <c r="H254" s="8">
        <v>0</v>
      </c>
      <c r="I254" s="8">
        <v>0</v>
      </c>
      <c r="J254" s="53">
        <f t="shared" si="49"/>
        <v>0</v>
      </c>
    </row>
    <row r="255" spans="1:10" x14ac:dyDescent="0.2">
      <c r="A255" s="5"/>
      <c r="B255" s="6"/>
      <c r="C255" s="6"/>
      <c r="D255" s="7" t="s">
        <v>268</v>
      </c>
      <c r="E255" s="8">
        <v>0</v>
      </c>
      <c r="F255" s="8">
        <v>0</v>
      </c>
      <c r="G255" s="53">
        <f t="shared" si="48"/>
        <v>0</v>
      </c>
      <c r="H255" s="8">
        <v>0</v>
      </c>
      <c r="I255" s="8">
        <v>0</v>
      </c>
      <c r="J255" s="53">
        <f t="shared" si="49"/>
        <v>0</v>
      </c>
    </row>
    <row r="256" spans="1:10" x14ac:dyDescent="0.2">
      <c r="A256" s="5"/>
      <c r="B256" s="6"/>
      <c r="C256" s="55" t="s">
        <v>151</v>
      </c>
      <c r="D256" s="14"/>
      <c r="E256" s="12">
        <v>0</v>
      </c>
      <c r="F256" s="12">
        <v>0</v>
      </c>
      <c r="G256" s="53">
        <f t="shared" si="48"/>
        <v>0</v>
      </c>
      <c r="H256" s="12">
        <v>0</v>
      </c>
      <c r="I256" s="12">
        <v>0</v>
      </c>
      <c r="J256" s="53">
        <f t="shared" si="49"/>
        <v>0</v>
      </c>
    </row>
    <row r="257" spans="1:10" x14ac:dyDescent="0.2">
      <c r="A257" s="5"/>
      <c r="B257" s="6"/>
      <c r="C257" s="125" t="s">
        <v>152</v>
      </c>
      <c r="D257" s="126"/>
      <c r="E257" s="12">
        <f>+E258+E259+E260+E261</f>
        <v>0</v>
      </c>
      <c r="F257" s="12">
        <f t="shared" ref="F257:J257" si="55">+F258+F259+F260+F261</f>
        <v>0</v>
      </c>
      <c r="G257" s="12">
        <f t="shared" si="55"/>
        <v>0</v>
      </c>
      <c r="H257" s="12">
        <f t="shared" si="55"/>
        <v>0</v>
      </c>
      <c r="I257" s="12">
        <f t="shared" si="55"/>
        <v>0</v>
      </c>
      <c r="J257" s="12">
        <f t="shared" si="55"/>
        <v>0</v>
      </c>
    </row>
    <row r="258" spans="1:10" ht="24" x14ac:dyDescent="0.2">
      <c r="A258" s="5"/>
      <c r="B258" s="6"/>
      <c r="C258" s="6"/>
      <c r="D258" s="7" t="s">
        <v>374</v>
      </c>
      <c r="E258" s="8">
        <v>0</v>
      </c>
      <c r="F258" s="8">
        <v>0</v>
      </c>
      <c r="G258" s="53">
        <f t="shared" si="48"/>
        <v>0</v>
      </c>
      <c r="H258" s="8">
        <v>0</v>
      </c>
      <c r="I258" s="8">
        <v>0</v>
      </c>
      <c r="J258" s="53">
        <f t="shared" si="49"/>
        <v>0</v>
      </c>
    </row>
    <row r="259" spans="1:10" x14ac:dyDescent="0.2">
      <c r="A259" s="5"/>
      <c r="B259" s="6"/>
      <c r="C259" s="6"/>
      <c r="D259" s="7" t="s">
        <v>375</v>
      </c>
      <c r="E259" s="8">
        <v>0</v>
      </c>
      <c r="F259" s="8">
        <v>0</v>
      </c>
      <c r="G259" s="53">
        <f t="shared" si="48"/>
        <v>0</v>
      </c>
      <c r="H259" s="8">
        <v>0</v>
      </c>
      <c r="I259" s="8">
        <v>0</v>
      </c>
      <c r="J259" s="53">
        <f t="shared" si="49"/>
        <v>0</v>
      </c>
    </row>
    <row r="260" spans="1:10" x14ac:dyDescent="0.2">
      <c r="A260" s="5"/>
      <c r="B260" s="6"/>
      <c r="C260" s="6"/>
      <c r="D260" s="7" t="s">
        <v>283</v>
      </c>
      <c r="E260" s="8">
        <v>0</v>
      </c>
      <c r="F260" s="8">
        <v>0</v>
      </c>
      <c r="G260" s="53">
        <f t="shared" ref="G260" si="56">E260+F260</f>
        <v>0</v>
      </c>
      <c r="H260" s="8">
        <v>0</v>
      </c>
      <c r="I260" s="8">
        <v>0</v>
      </c>
      <c r="J260" s="53">
        <f t="shared" ref="J260" si="57">G260-H260</f>
        <v>0</v>
      </c>
    </row>
    <row r="261" spans="1:10" x14ac:dyDescent="0.2">
      <c r="A261" s="5"/>
      <c r="B261" s="6"/>
      <c r="C261" s="6"/>
      <c r="D261" s="7" t="s">
        <v>515</v>
      </c>
      <c r="E261" s="8">
        <v>0</v>
      </c>
      <c r="F261" s="8">
        <v>0</v>
      </c>
      <c r="G261" s="53">
        <f t="shared" si="48"/>
        <v>0</v>
      </c>
      <c r="H261" s="8">
        <v>0</v>
      </c>
      <c r="I261" s="8">
        <v>0</v>
      </c>
      <c r="J261" s="53">
        <f t="shared" si="49"/>
        <v>0</v>
      </c>
    </row>
    <row r="262" spans="1:10" x14ac:dyDescent="0.2">
      <c r="A262" s="5"/>
      <c r="B262" s="6"/>
      <c r="C262" s="56" t="s">
        <v>153</v>
      </c>
      <c r="D262" s="14"/>
      <c r="E262" s="12">
        <f>SUM(E263:E268)</f>
        <v>42044.149999999994</v>
      </c>
      <c r="F262" s="12">
        <f>SUM(F263:F268)</f>
        <v>10205.299999999999</v>
      </c>
      <c r="G262" s="53">
        <f t="shared" si="48"/>
        <v>52249.45</v>
      </c>
      <c r="H262" s="12">
        <f>SUM(H263:H268)</f>
        <v>52249.450000000004</v>
      </c>
      <c r="I262" s="12">
        <f>SUM(I263:I268)</f>
        <v>52249.450000000004</v>
      </c>
      <c r="J262" s="53">
        <f t="shared" si="49"/>
        <v>0</v>
      </c>
    </row>
    <row r="263" spans="1:10" x14ac:dyDescent="0.2">
      <c r="A263" s="5"/>
      <c r="B263" s="6"/>
      <c r="C263" s="6"/>
      <c r="D263" s="7" t="s">
        <v>153</v>
      </c>
      <c r="E263" s="8">
        <v>8507.2099999999991</v>
      </c>
      <c r="F263" s="8">
        <v>5879.61</v>
      </c>
      <c r="G263" s="53">
        <f t="shared" si="48"/>
        <v>14386.82</v>
      </c>
      <c r="H263" s="8">
        <v>14386.82</v>
      </c>
      <c r="I263" s="8">
        <v>14386.82</v>
      </c>
      <c r="J263" s="53">
        <f t="shared" si="49"/>
        <v>0</v>
      </c>
    </row>
    <row r="264" spans="1:10" x14ac:dyDescent="0.2">
      <c r="A264" s="5"/>
      <c r="B264" s="6"/>
      <c r="C264" s="6"/>
      <c r="D264" s="7" t="s">
        <v>268</v>
      </c>
      <c r="E264" s="8">
        <v>0</v>
      </c>
      <c r="F264" s="8">
        <v>0</v>
      </c>
      <c r="G264" s="53">
        <f t="shared" si="48"/>
        <v>0</v>
      </c>
      <c r="H264" s="8">
        <v>0</v>
      </c>
      <c r="I264" s="8">
        <v>0</v>
      </c>
      <c r="J264" s="53">
        <f t="shared" si="49"/>
        <v>0</v>
      </c>
    </row>
    <row r="265" spans="1:10" x14ac:dyDescent="0.2">
      <c r="A265" s="5"/>
      <c r="B265" s="6"/>
      <c r="C265" s="6"/>
      <c r="D265" s="7" t="s">
        <v>154</v>
      </c>
      <c r="E265" s="8">
        <v>26289.03</v>
      </c>
      <c r="F265" s="8">
        <v>1131.0899999999999</v>
      </c>
      <c r="G265" s="53">
        <f t="shared" si="48"/>
        <v>27420.12</v>
      </c>
      <c r="H265" s="8">
        <v>27420.12</v>
      </c>
      <c r="I265" s="8">
        <v>27420.12</v>
      </c>
      <c r="J265" s="53">
        <f t="shared" si="49"/>
        <v>0</v>
      </c>
    </row>
    <row r="266" spans="1:10" x14ac:dyDescent="0.2">
      <c r="A266" s="5"/>
      <c r="B266" s="6"/>
      <c r="C266" s="6"/>
      <c r="D266" s="7" t="s">
        <v>155</v>
      </c>
      <c r="E266" s="8">
        <v>7247.91</v>
      </c>
      <c r="F266" s="8">
        <v>3194.6</v>
      </c>
      <c r="G266" s="53">
        <f t="shared" si="48"/>
        <v>10442.51</v>
      </c>
      <c r="H266" s="8">
        <v>10442.51</v>
      </c>
      <c r="I266" s="8">
        <v>10442.51</v>
      </c>
      <c r="J266" s="53">
        <f t="shared" si="49"/>
        <v>0</v>
      </c>
    </row>
    <row r="267" spans="1:10" x14ac:dyDescent="0.2">
      <c r="A267" s="5"/>
      <c r="B267" s="6"/>
      <c r="C267" s="6"/>
      <c r="D267" s="7" t="s">
        <v>281</v>
      </c>
      <c r="E267" s="8">
        <v>0</v>
      </c>
      <c r="F267" s="8">
        <v>0</v>
      </c>
      <c r="G267" s="53">
        <f t="shared" si="48"/>
        <v>0</v>
      </c>
      <c r="H267" s="8">
        <v>0</v>
      </c>
      <c r="I267" s="8">
        <v>0</v>
      </c>
      <c r="J267" s="53">
        <f t="shared" si="49"/>
        <v>0</v>
      </c>
    </row>
    <row r="268" spans="1:10" x14ac:dyDescent="0.2">
      <c r="A268" s="5"/>
      <c r="B268" s="6"/>
      <c r="C268" s="6"/>
      <c r="D268" s="7" t="s">
        <v>282</v>
      </c>
      <c r="E268" s="8">
        <v>0</v>
      </c>
      <c r="F268" s="8">
        <v>0</v>
      </c>
      <c r="G268" s="53">
        <f t="shared" si="48"/>
        <v>0</v>
      </c>
      <c r="H268" s="8">
        <v>0</v>
      </c>
      <c r="I268" s="8">
        <v>0</v>
      </c>
      <c r="J268" s="53">
        <f t="shared" si="49"/>
        <v>0</v>
      </c>
    </row>
    <row r="269" spans="1:10" x14ac:dyDescent="0.2">
      <c r="A269" s="102" t="s">
        <v>156</v>
      </c>
      <c r="B269" s="103"/>
      <c r="C269" s="103"/>
      <c r="D269" s="104"/>
      <c r="E269" s="12">
        <f>E270+E275+E291+E294</f>
        <v>374204.86000000004</v>
      </c>
      <c r="F269" s="12">
        <f>SUM(F270+F275+F291+F294)</f>
        <v>25742.49</v>
      </c>
      <c r="G269" s="53">
        <f t="shared" si="48"/>
        <v>399947.35000000003</v>
      </c>
      <c r="H269" s="12">
        <f>SUM(H270+H275+H291+H294)</f>
        <v>134539.52000000002</v>
      </c>
      <c r="I269" s="12">
        <f>SUM(I270+I275+I291+I294)</f>
        <v>134539.52000000002</v>
      </c>
      <c r="J269" s="53">
        <f t="shared" si="49"/>
        <v>265407.83</v>
      </c>
    </row>
    <row r="270" spans="1:10" x14ac:dyDescent="0.2">
      <c r="A270" s="5"/>
      <c r="B270" s="103" t="s">
        <v>157</v>
      </c>
      <c r="C270" s="103"/>
      <c r="D270" s="104"/>
      <c r="E270" s="12">
        <f>SUM(E271:E274)</f>
        <v>0</v>
      </c>
      <c r="F270" s="12">
        <f>SUM(F271:F274)</f>
        <v>0</v>
      </c>
      <c r="G270" s="53">
        <f t="shared" si="48"/>
        <v>0</v>
      </c>
      <c r="H270" s="12">
        <f>SUM(H271:H274)</f>
        <v>0</v>
      </c>
      <c r="I270" s="12">
        <f>SUM(I271:I274)</f>
        <v>0</v>
      </c>
      <c r="J270" s="53">
        <f t="shared" si="49"/>
        <v>0</v>
      </c>
    </row>
    <row r="271" spans="1:10" x14ac:dyDescent="0.2">
      <c r="A271" s="5"/>
      <c r="B271" s="6"/>
      <c r="C271" s="56" t="s">
        <v>158</v>
      </c>
      <c r="D271" s="14"/>
      <c r="E271" s="12">
        <v>0</v>
      </c>
      <c r="F271" s="12">
        <v>0</v>
      </c>
      <c r="G271" s="53">
        <f t="shared" si="48"/>
        <v>0</v>
      </c>
      <c r="H271" s="12">
        <v>0</v>
      </c>
      <c r="I271" s="12">
        <v>0</v>
      </c>
      <c r="J271" s="53">
        <f t="shared" si="49"/>
        <v>0</v>
      </c>
    </row>
    <row r="272" spans="1:10" x14ac:dyDescent="0.2">
      <c r="A272" s="5"/>
      <c r="B272" s="6"/>
      <c r="C272" s="56" t="s">
        <v>159</v>
      </c>
      <c r="D272" s="14"/>
      <c r="E272" s="12">
        <v>0</v>
      </c>
      <c r="F272" s="12">
        <v>0</v>
      </c>
      <c r="G272" s="53">
        <f t="shared" si="48"/>
        <v>0</v>
      </c>
      <c r="H272" s="12">
        <v>0</v>
      </c>
      <c r="I272" s="12">
        <v>0</v>
      </c>
      <c r="J272" s="53">
        <f t="shared" si="49"/>
        <v>0</v>
      </c>
    </row>
    <row r="273" spans="1:10" x14ac:dyDescent="0.2">
      <c r="A273" s="5"/>
      <c r="B273" s="6"/>
      <c r="C273" s="56" t="s">
        <v>160</v>
      </c>
      <c r="D273" s="14"/>
      <c r="E273" s="12">
        <v>0</v>
      </c>
      <c r="F273" s="12">
        <v>0</v>
      </c>
      <c r="G273" s="53">
        <f t="shared" si="48"/>
        <v>0</v>
      </c>
      <c r="H273" s="12">
        <v>0</v>
      </c>
      <c r="I273" s="12">
        <v>0</v>
      </c>
      <c r="J273" s="53">
        <f t="shared" si="49"/>
        <v>0</v>
      </c>
    </row>
    <row r="274" spans="1:10" x14ac:dyDescent="0.2">
      <c r="A274" s="5"/>
      <c r="B274" s="6"/>
      <c r="C274" s="56" t="s">
        <v>161</v>
      </c>
      <c r="D274" s="14"/>
      <c r="E274" s="12">
        <v>0</v>
      </c>
      <c r="F274" s="12">
        <v>0</v>
      </c>
      <c r="G274" s="53">
        <f t="shared" si="48"/>
        <v>0</v>
      </c>
      <c r="H274" s="12">
        <v>0</v>
      </c>
      <c r="I274" s="12">
        <v>0</v>
      </c>
      <c r="J274" s="53">
        <f t="shared" si="49"/>
        <v>0</v>
      </c>
    </row>
    <row r="275" spans="1:10" x14ac:dyDescent="0.2">
      <c r="A275" s="5"/>
      <c r="B275" s="103" t="s">
        <v>162</v>
      </c>
      <c r="C275" s="103"/>
      <c r="D275" s="104"/>
      <c r="E275" s="12">
        <f>E276+E285+E286+E288+E289+E290</f>
        <v>374204.86000000004</v>
      </c>
      <c r="F275" s="12">
        <f>F276+F285+F286+F288+F289+F290</f>
        <v>25742.49</v>
      </c>
      <c r="G275" s="53">
        <f t="shared" si="48"/>
        <v>399947.35000000003</v>
      </c>
      <c r="H275" s="12">
        <f>H276+H285+H286+H288+H289+H290</f>
        <v>134539.52000000002</v>
      </c>
      <c r="I275" s="12">
        <f>I276+I285+I286+I288+I289+I290</f>
        <v>134539.52000000002</v>
      </c>
      <c r="J275" s="53">
        <f t="shared" si="49"/>
        <v>265407.83</v>
      </c>
    </row>
    <row r="276" spans="1:10" x14ac:dyDescent="0.2">
      <c r="A276" s="5"/>
      <c r="B276" s="6"/>
      <c r="C276" s="56" t="s">
        <v>163</v>
      </c>
      <c r="D276" s="14"/>
      <c r="E276" s="12">
        <f>SUM(E277:E284)</f>
        <v>333840.40000000002</v>
      </c>
      <c r="F276" s="12">
        <f>SUM(F277:F284)</f>
        <v>15106.95</v>
      </c>
      <c r="G276" s="53">
        <f t="shared" ref="G276:G341" si="58">E276+F276</f>
        <v>348947.35000000003</v>
      </c>
      <c r="H276" s="12">
        <f>SUM(H277:H284)</f>
        <v>83539.520000000004</v>
      </c>
      <c r="I276" s="12">
        <f>SUM(I277:I284)</f>
        <v>83539.520000000004</v>
      </c>
      <c r="J276" s="53">
        <f t="shared" ref="J276:J341" si="59">G276-H276</f>
        <v>265407.83</v>
      </c>
    </row>
    <row r="277" spans="1:10" x14ac:dyDescent="0.2">
      <c r="A277" s="5"/>
      <c r="B277" s="6"/>
      <c r="C277" s="6"/>
      <c r="D277" s="7" t="s">
        <v>269</v>
      </c>
      <c r="E277" s="8">
        <v>0</v>
      </c>
      <c r="F277" s="8">
        <v>0</v>
      </c>
      <c r="G277" s="53">
        <f t="shared" si="58"/>
        <v>0</v>
      </c>
      <c r="H277" s="8">
        <v>0</v>
      </c>
      <c r="I277" s="8">
        <v>0</v>
      </c>
      <c r="J277" s="53">
        <f t="shared" si="59"/>
        <v>0</v>
      </c>
    </row>
    <row r="278" spans="1:10" x14ac:dyDescent="0.2">
      <c r="A278" s="5"/>
      <c r="B278" s="6"/>
      <c r="C278" s="6"/>
      <c r="D278" s="7" t="s">
        <v>164</v>
      </c>
      <c r="E278" s="8">
        <v>57793.2</v>
      </c>
      <c r="F278" s="8">
        <v>15106.95</v>
      </c>
      <c r="G278" s="53">
        <f t="shared" si="58"/>
        <v>72900.149999999994</v>
      </c>
      <c r="H278" s="8">
        <v>0</v>
      </c>
      <c r="I278" s="8">
        <v>0</v>
      </c>
      <c r="J278" s="53">
        <f t="shared" si="59"/>
        <v>72900.149999999994</v>
      </c>
    </row>
    <row r="279" spans="1:10" x14ac:dyDescent="0.2">
      <c r="A279" s="5"/>
      <c r="B279" s="6"/>
      <c r="C279" s="6"/>
      <c r="D279" s="7" t="s">
        <v>165</v>
      </c>
      <c r="E279" s="8">
        <v>91895.96</v>
      </c>
      <c r="F279" s="8">
        <v>0</v>
      </c>
      <c r="G279" s="53">
        <f t="shared" si="58"/>
        <v>91895.96</v>
      </c>
      <c r="H279" s="8">
        <v>0</v>
      </c>
      <c r="I279" s="8">
        <v>0</v>
      </c>
      <c r="J279" s="53">
        <f t="shared" si="59"/>
        <v>91895.96</v>
      </c>
    </row>
    <row r="280" spans="1:10" x14ac:dyDescent="0.2">
      <c r="A280" s="5"/>
      <c r="B280" s="6"/>
      <c r="C280" s="6"/>
      <c r="D280" s="7" t="s">
        <v>268</v>
      </c>
      <c r="E280" s="8">
        <v>184151.24</v>
      </c>
      <c r="F280" s="8">
        <v>0</v>
      </c>
      <c r="G280" s="53">
        <f t="shared" si="58"/>
        <v>184151.24</v>
      </c>
      <c r="H280" s="8">
        <v>83539.520000000004</v>
      </c>
      <c r="I280" s="8">
        <v>83539.520000000004</v>
      </c>
      <c r="J280" s="53">
        <f t="shared" si="59"/>
        <v>100611.71999999999</v>
      </c>
    </row>
    <row r="281" spans="1:10" hidden="1" x14ac:dyDescent="0.2">
      <c r="A281" s="5"/>
      <c r="B281" s="6"/>
      <c r="C281" s="6"/>
      <c r="D281" s="7" t="s">
        <v>268</v>
      </c>
      <c r="E281" s="8">
        <v>0</v>
      </c>
      <c r="F281" s="8">
        <v>0</v>
      </c>
      <c r="G281" s="53">
        <f t="shared" si="58"/>
        <v>0</v>
      </c>
      <c r="H281" s="8">
        <v>0</v>
      </c>
      <c r="I281" s="8">
        <v>0</v>
      </c>
      <c r="J281" s="53">
        <f t="shared" si="59"/>
        <v>0</v>
      </c>
    </row>
    <row r="282" spans="1:10" hidden="1" x14ac:dyDescent="0.2">
      <c r="A282" s="5"/>
      <c r="B282" s="6"/>
      <c r="C282" s="6"/>
      <c r="D282" s="7" t="s">
        <v>287</v>
      </c>
      <c r="E282" s="8">
        <v>0</v>
      </c>
      <c r="F282" s="8">
        <v>0</v>
      </c>
      <c r="G282" s="53">
        <f t="shared" si="58"/>
        <v>0</v>
      </c>
      <c r="H282" s="8">
        <v>0</v>
      </c>
      <c r="I282" s="8">
        <v>0</v>
      </c>
      <c r="J282" s="53">
        <f t="shared" si="59"/>
        <v>0</v>
      </c>
    </row>
    <row r="283" spans="1:10" hidden="1" x14ac:dyDescent="0.2">
      <c r="A283" s="5"/>
      <c r="B283" s="6"/>
      <c r="C283" s="6"/>
      <c r="D283" s="7" t="s">
        <v>270</v>
      </c>
      <c r="E283" s="8">
        <v>0</v>
      </c>
      <c r="F283" s="8">
        <v>0</v>
      </c>
      <c r="G283" s="53">
        <f t="shared" si="58"/>
        <v>0</v>
      </c>
      <c r="H283" s="8">
        <v>0</v>
      </c>
      <c r="I283" s="8">
        <v>0</v>
      </c>
      <c r="J283" s="53">
        <f t="shared" si="59"/>
        <v>0</v>
      </c>
    </row>
    <row r="284" spans="1:10" hidden="1" x14ac:dyDescent="0.2">
      <c r="A284" s="5"/>
      <c r="B284" s="6"/>
      <c r="C284" s="6"/>
      <c r="D284" s="7" t="s">
        <v>271</v>
      </c>
      <c r="E284" s="8">
        <v>0</v>
      </c>
      <c r="F284" s="8">
        <v>0</v>
      </c>
      <c r="G284" s="53">
        <f t="shared" si="58"/>
        <v>0</v>
      </c>
      <c r="H284" s="8">
        <v>0</v>
      </c>
      <c r="I284" s="8">
        <v>0</v>
      </c>
      <c r="J284" s="53">
        <f t="shared" si="59"/>
        <v>0</v>
      </c>
    </row>
    <row r="285" spans="1:10" x14ac:dyDescent="0.2">
      <c r="A285" s="5"/>
      <c r="B285" s="6"/>
      <c r="C285" s="56" t="s">
        <v>166</v>
      </c>
      <c r="D285" s="14"/>
      <c r="E285" s="12">
        <v>0</v>
      </c>
      <c r="F285" s="12">
        <v>0</v>
      </c>
      <c r="G285" s="53">
        <f t="shared" si="58"/>
        <v>0</v>
      </c>
      <c r="H285" s="12">
        <v>0</v>
      </c>
      <c r="I285" s="12">
        <v>0</v>
      </c>
      <c r="J285" s="53">
        <f t="shared" si="59"/>
        <v>0</v>
      </c>
    </row>
    <row r="286" spans="1:10" x14ac:dyDescent="0.2">
      <c r="A286" s="5"/>
      <c r="B286" s="6"/>
      <c r="C286" s="56" t="s">
        <v>167</v>
      </c>
      <c r="D286" s="14"/>
      <c r="E286" s="12">
        <f>+E287</f>
        <v>40364.46</v>
      </c>
      <c r="F286" s="12">
        <f>+F287</f>
        <v>10635.54</v>
      </c>
      <c r="G286" s="53">
        <f t="shared" si="58"/>
        <v>51000</v>
      </c>
      <c r="H286" s="12">
        <f>+H287</f>
        <v>51000</v>
      </c>
      <c r="I286" s="12">
        <f>+I287</f>
        <v>51000</v>
      </c>
      <c r="J286" s="53">
        <f t="shared" si="59"/>
        <v>0</v>
      </c>
    </row>
    <row r="287" spans="1:10" x14ac:dyDescent="0.2">
      <c r="A287" s="5"/>
      <c r="B287" s="6"/>
      <c r="C287" s="6"/>
      <c r="D287" s="7" t="s">
        <v>376</v>
      </c>
      <c r="E287" s="8">
        <v>40364.46</v>
      </c>
      <c r="F287" s="8">
        <v>10635.54</v>
      </c>
      <c r="G287" s="53">
        <f t="shared" si="58"/>
        <v>51000</v>
      </c>
      <c r="H287" s="8">
        <v>51000</v>
      </c>
      <c r="I287" s="8">
        <v>51000</v>
      </c>
      <c r="J287" s="53">
        <f t="shared" si="59"/>
        <v>0</v>
      </c>
    </row>
    <row r="288" spans="1:10" x14ac:dyDescent="0.2">
      <c r="A288" s="5"/>
      <c r="B288" s="6"/>
      <c r="C288" s="56" t="s">
        <v>168</v>
      </c>
      <c r="D288" s="14"/>
      <c r="E288" s="12">
        <v>0</v>
      </c>
      <c r="F288" s="12">
        <v>0</v>
      </c>
      <c r="G288" s="53">
        <f t="shared" si="58"/>
        <v>0</v>
      </c>
      <c r="H288" s="12">
        <v>0</v>
      </c>
      <c r="I288" s="12">
        <v>0</v>
      </c>
      <c r="J288" s="53">
        <f t="shared" si="59"/>
        <v>0</v>
      </c>
    </row>
    <row r="289" spans="1:10" x14ac:dyDescent="0.2">
      <c r="A289" s="5"/>
      <c r="B289" s="6"/>
      <c r="C289" s="56" t="s">
        <v>169</v>
      </c>
      <c r="D289" s="14"/>
      <c r="E289" s="12">
        <v>0</v>
      </c>
      <c r="F289" s="12">
        <v>0</v>
      </c>
      <c r="G289" s="53">
        <f t="shared" si="58"/>
        <v>0</v>
      </c>
      <c r="H289" s="12">
        <v>0</v>
      </c>
      <c r="I289" s="12">
        <v>0</v>
      </c>
      <c r="J289" s="53">
        <f t="shared" si="59"/>
        <v>0</v>
      </c>
    </row>
    <row r="290" spans="1:10" x14ac:dyDescent="0.2">
      <c r="A290" s="5"/>
      <c r="B290" s="6"/>
      <c r="C290" s="56" t="s">
        <v>170</v>
      </c>
      <c r="D290" s="14"/>
      <c r="E290" s="12">
        <v>0</v>
      </c>
      <c r="F290" s="12">
        <v>0</v>
      </c>
      <c r="G290" s="53">
        <f t="shared" si="58"/>
        <v>0</v>
      </c>
      <c r="H290" s="12">
        <v>0</v>
      </c>
      <c r="I290" s="12">
        <v>0</v>
      </c>
      <c r="J290" s="53">
        <f t="shared" si="59"/>
        <v>0</v>
      </c>
    </row>
    <row r="291" spans="1:10" x14ac:dyDescent="0.2">
      <c r="A291" s="5"/>
      <c r="B291" s="103" t="s">
        <v>171</v>
      </c>
      <c r="C291" s="103"/>
      <c r="D291" s="104"/>
      <c r="E291" s="12">
        <f>SUM(E292:E293)</f>
        <v>0</v>
      </c>
      <c r="F291" s="12">
        <f>SUM(F292:F293)</f>
        <v>0</v>
      </c>
      <c r="G291" s="53">
        <f t="shared" si="58"/>
        <v>0</v>
      </c>
      <c r="H291" s="12">
        <f>SUM(H292:H293)</f>
        <v>0</v>
      </c>
      <c r="I291" s="12">
        <f>SUM(I292:I293)</f>
        <v>0</v>
      </c>
      <c r="J291" s="53">
        <f t="shared" si="59"/>
        <v>0</v>
      </c>
    </row>
    <row r="292" spans="1:10" x14ac:dyDescent="0.2">
      <c r="A292" s="5"/>
      <c r="B292" s="6"/>
      <c r="C292" s="56" t="s">
        <v>172</v>
      </c>
      <c r="D292" s="14"/>
      <c r="E292" s="12">
        <v>0</v>
      </c>
      <c r="F292" s="12">
        <v>0</v>
      </c>
      <c r="G292" s="53">
        <f t="shared" si="58"/>
        <v>0</v>
      </c>
      <c r="H292" s="12">
        <v>0</v>
      </c>
      <c r="I292" s="12">
        <v>0</v>
      </c>
      <c r="J292" s="53">
        <f t="shared" si="59"/>
        <v>0</v>
      </c>
    </row>
    <row r="293" spans="1:10" x14ac:dyDescent="0.2">
      <c r="A293" s="5"/>
      <c r="B293" s="6"/>
      <c r="C293" s="56" t="s">
        <v>173</v>
      </c>
      <c r="D293" s="14"/>
      <c r="E293" s="12">
        <v>0</v>
      </c>
      <c r="F293" s="12">
        <v>0</v>
      </c>
      <c r="G293" s="53">
        <f t="shared" si="58"/>
        <v>0</v>
      </c>
      <c r="H293" s="12">
        <v>0</v>
      </c>
      <c r="I293" s="12">
        <v>0</v>
      </c>
      <c r="J293" s="53">
        <f t="shared" si="59"/>
        <v>0</v>
      </c>
    </row>
    <row r="294" spans="1:10" x14ac:dyDescent="0.2">
      <c r="A294" s="5"/>
      <c r="B294" s="103" t="s">
        <v>174</v>
      </c>
      <c r="C294" s="103"/>
      <c r="D294" s="104"/>
      <c r="E294" s="12">
        <f>SUM(E295)</f>
        <v>0</v>
      </c>
      <c r="F294" s="12">
        <f>SUM(F295)</f>
        <v>0</v>
      </c>
      <c r="G294" s="53">
        <f t="shared" si="58"/>
        <v>0</v>
      </c>
      <c r="H294" s="12">
        <f>SUM(H295)</f>
        <v>0</v>
      </c>
      <c r="I294" s="12">
        <f>SUM(I295)</f>
        <v>0</v>
      </c>
      <c r="J294" s="53">
        <f t="shared" si="59"/>
        <v>0</v>
      </c>
    </row>
    <row r="295" spans="1:10" x14ac:dyDescent="0.2">
      <c r="A295" s="5"/>
      <c r="B295" s="25"/>
      <c r="C295" s="56" t="s">
        <v>175</v>
      </c>
      <c r="D295" s="14"/>
      <c r="E295" s="12">
        <v>0</v>
      </c>
      <c r="F295" s="12">
        <v>0</v>
      </c>
      <c r="G295" s="53">
        <f t="shared" si="58"/>
        <v>0</v>
      </c>
      <c r="H295" s="12">
        <v>0</v>
      </c>
      <c r="I295" s="12">
        <v>0</v>
      </c>
      <c r="J295" s="53">
        <f t="shared" si="59"/>
        <v>0</v>
      </c>
    </row>
    <row r="296" spans="1:10" x14ac:dyDescent="0.2">
      <c r="A296" s="61" t="s">
        <v>176</v>
      </c>
      <c r="B296" s="57"/>
      <c r="C296" s="57"/>
      <c r="D296" s="58"/>
      <c r="E296" s="12">
        <f>SUM(E297+E329+E338+E349+E352+E372+E378+E335)</f>
        <v>23388.43</v>
      </c>
      <c r="F296" s="12">
        <f>SUM(F297+F329+F338+F349+F352+F372+F378+F335)</f>
        <v>0</v>
      </c>
      <c r="G296" s="53">
        <f t="shared" si="58"/>
        <v>23388.43</v>
      </c>
      <c r="H296" s="12">
        <f>SUM(H297+H329+H338+H349+H352+H372+H378+H335)</f>
        <v>10000</v>
      </c>
      <c r="I296" s="12">
        <f>SUM(I297+I329+I338+I349+I352+I372+I378+I335)</f>
        <v>10000</v>
      </c>
      <c r="J296" s="53">
        <f t="shared" si="59"/>
        <v>13388.43</v>
      </c>
    </row>
    <row r="297" spans="1:10" x14ac:dyDescent="0.2">
      <c r="A297" s="5"/>
      <c r="B297" s="57" t="s">
        <v>177</v>
      </c>
      <c r="C297" s="57"/>
      <c r="D297" s="58"/>
      <c r="E297" s="12">
        <f>+E298+E301+E303+E321</f>
        <v>23388.43</v>
      </c>
      <c r="F297" s="12">
        <f>+F298+F301+F303+F321</f>
        <v>0</v>
      </c>
      <c r="G297" s="53">
        <f t="shared" si="58"/>
        <v>23388.43</v>
      </c>
      <c r="H297" s="12">
        <f>+H298+H301+H303+H321</f>
        <v>10000</v>
      </c>
      <c r="I297" s="12">
        <f>+I298+I301+I303+I321</f>
        <v>10000</v>
      </c>
      <c r="J297" s="53">
        <f t="shared" si="59"/>
        <v>13388.43</v>
      </c>
    </row>
    <row r="298" spans="1:10" x14ac:dyDescent="0.2">
      <c r="A298" s="5"/>
      <c r="B298" s="6"/>
      <c r="C298" s="56" t="s">
        <v>178</v>
      </c>
      <c r="D298" s="14"/>
      <c r="E298" s="12">
        <f>SUM(E299:E300)</f>
        <v>8692.27</v>
      </c>
      <c r="F298" s="12">
        <f>SUM(F299:F300)</f>
        <v>0</v>
      </c>
      <c r="G298" s="53">
        <f t="shared" si="58"/>
        <v>8692.27</v>
      </c>
      <c r="H298" s="12">
        <f>SUM(H299:H300)</f>
        <v>0</v>
      </c>
      <c r="I298" s="12">
        <f>SUM(I299:I300)</f>
        <v>0</v>
      </c>
      <c r="J298" s="53">
        <f t="shared" si="59"/>
        <v>8692.27</v>
      </c>
    </row>
    <row r="299" spans="1:10" x14ac:dyDescent="0.2">
      <c r="A299" s="5"/>
      <c r="B299" s="6"/>
      <c r="C299" s="6"/>
      <c r="D299" s="7" t="s">
        <v>378</v>
      </c>
      <c r="E299" s="8">
        <v>8692.27</v>
      </c>
      <c r="F299" s="8">
        <v>0</v>
      </c>
      <c r="G299" s="53">
        <f t="shared" si="58"/>
        <v>8692.27</v>
      </c>
      <c r="H299" s="8">
        <v>0</v>
      </c>
      <c r="I299" s="8">
        <v>0</v>
      </c>
      <c r="J299" s="53">
        <f t="shared" si="59"/>
        <v>8692.27</v>
      </c>
    </row>
    <row r="300" spans="1:10" hidden="1" x14ac:dyDescent="0.2">
      <c r="A300" s="5"/>
      <c r="B300" s="6"/>
      <c r="C300" s="6"/>
      <c r="D300" s="7" t="s">
        <v>272</v>
      </c>
      <c r="E300" s="8">
        <v>0</v>
      </c>
      <c r="F300" s="8">
        <v>0</v>
      </c>
      <c r="G300" s="53">
        <f t="shared" si="58"/>
        <v>0</v>
      </c>
      <c r="H300" s="8">
        <v>0</v>
      </c>
      <c r="I300" s="8">
        <v>0</v>
      </c>
      <c r="J300" s="53">
        <f t="shared" si="59"/>
        <v>0</v>
      </c>
    </row>
    <row r="301" spans="1:10" x14ac:dyDescent="0.2">
      <c r="A301" s="5"/>
      <c r="B301" s="6"/>
      <c r="C301" s="56" t="s">
        <v>179</v>
      </c>
      <c r="D301" s="14"/>
      <c r="E301" s="12">
        <f>+E302</f>
        <v>0</v>
      </c>
      <c r="F301" s="12">
        <f>+F302</f>
        <v>0</v>
      </c>
      <c r="G301" s="53">
        <f t="shared" si="58"/>
        <v>0</v>
      </c>
      <c r="H301" s="12">
        <f>+H302</f>
        <v>0</v>
      </c>
      <c r="I301" s="12">
        <f>+I302</f>
        <v>0</v>
      </c>
      <c r="J301" s="53">
        <f t="shared" si="59"/>
        <v>0</v>
      </c>
    </row>
    <row r="302" spans="1:10" x14ac:dyDescent="0.2">
      <c r="A302" s="5"/>
      <c r="B302" s="6"/>
      <c r="C302" s="6"/>
      <c r="D302" s="7" t="s">
        <v>377</v>
      </c>
      <c r="E302" s="8">
        <v>0</v>
      </c>
      <c r="F302" s="8">
        <v>0</v>
      </c>
      <c r="G302" s="53">
        <f t="shared" si="58"/>
        <v>0</v>
      </c>
      <c r="H302" s="8">
        <v>0</v>
      </c>
      <c r="I302" s="8">
        <v>0</v>
      </c>
      <c r="J302" s="53">
        <f t="shared" si="59"/>
        <v>0</v>
      </c>
    </row>
    <row r="303" spans="1:10" x14ac:dyDescent="0.2">
      <c r="A303" s="10"/>
      <c r="B303" s="13"/>
      <c r="C303" s="56" t="s">
        <v>180</v>
      </c>
      <c r="D303" s="14"/>
      <c r="E303" s="12">
        <f>SUM(E304:E320)</f>
        <v>10200</v>
      </c>
      <c r="F303" s="12">
        <f t="shared" ref="F303:H303" si="60">SUM(F304:F320)</f>
        <v>0</v>
      </c>
      <c r="G303" s="53">
        <f t="shared" si="58"/>
        <v>10200</v>
      </c>
      <c r="H303" s="12">
        <f t="shared" si="60"/>
        <v>10000</v>
      </c>
      <c r="I303" s="12">
        <f t="shared" ref="I303" si="61">SUM(I304:I320)</f>
        <v>10000</v>
      </c>
      <c r="J303" s="53">
        <f t="shared" si="59"/>
        <v>200</v>
      </c>
    </row>
    <row r="304" spans="1:10" s="9" customFormat="1" x14ac:dyDescent="0.2">
      <c r="A304" s="5"/>
      <c r="B304" s="6"/>
      <c r="C304" s="6"/>
      <c r="D304" s="7" t="s">
        <v>379</v>
      </c>
      <c r="E304" s="8">
        <v>10200</v>
      </c>
      <c r="F304" s="8">
        <v>0</v>
      </c>
      <c r="G304" s="53">
        <f t="shared" si="58"/>
        <v>10200</v>
      </c>
      <c r="H304" s="8">
        <v>10000</v>
      </c>
      <c r="I304" s="8">
        <v>10000</v>
      </c>
      <c r="J304" s="53">
        <f t="shared" si="59"/>
        <v>200</v>
      </c>
    </row>
    <row r="305" spans="1:10" s="9" customFormat="1" hidden="1" x14ac:dyDescent="0.2">
      <c r="A305" s="5"/>
      <c r="B305" s="6"/>
      <c r="C305" s="6"/>
      <c r="D305" s="7" t="s">
        <v>272</v>
      </c>
      <c r="E305" s="8">
        <v>0</v>
      </c>
      <c r="F305" s="8">
        <v>0</v>
      </c>
      <c r="G305" s="53">
        <f t="shared" si="58"/>
        <v>0</v>
      </c>
      <c r="H305" s="8">
        <v>0</v>
      </c>
      <c r="I305" s="8">
        <v>0</v>
      </c>
      <c r="J305" s="53">
        <f t="shared" si="59"/>
        <v>0</v>
      </c>
    </row>
    <row r="306" spans="1:10" s="9" customFormat="1" hidden="1" x14ac:dyDescent="0.2">
      <c r="A306" s="5"/>
      <c r="B306" s="6"/>
      <c r="C306" s="6"/>
      <c r="D306" s="7" t="s">
        <v>272</v>
      </c>
      <c r="E306" s="8">
        <v>0</v>
      </c>
      <c r="F306" s="8">
        <v>0</v>
      </c>
      <c r="G306" s="53">
        <f t="shared" si="58"/>
        <v>0</v>
      </c>
      <c r="H306" s="8">
        <v>0</v>
      </c>
      <c r="I306" s="8">
        <v>0</v>
      </c>
      <c r="J306" s="53">
        <f t="shared" si="59"/>
        <v>0</v>
      </c>
    </row>
    <row r="307" spans="1:10" s="9" customFormat="1" hidden="1" x14ac:dyDescent="0.2">
      <c r="A307" s="5"/>
      <c r="B307" s="6"/>
      <c r="C307" s="6"/>
      <c r="D307" s="7" t="s">
        <v>272</v>
      </c>
      <c r="E307" s="8">
        <v>0</v>
      </c>
      <c r="F307" s="8">
        <v>0</v>
      </c>
      <c r="G307" s="53">
        <f t="shared" si="58"/>
        <v>0</v>
      </c>
      <c r="H307" s="8">
        <v>0</v>
      </c>
      <c r="I307" s="8">
        <v>0</v>
      </c>
      <c r="J307" s="53">
        <f t="shared" si="59"/>
        <v>0</v>
      </c>
    </row>
    <row r="308" spans="1:10" s="9" customFormat="1" hidden="1" x14ac:dyDescent="0.2">
      <c r="A308" s="5"/>
      <c r="B308" s="6"/>
      <c r="C308" s="6"/>
      <c r="D308" s="7" t="s">
        <v>272</v>
      </c>
      <c r="E308" s="8">
        <v>0</v>
      </c>
      <c r="F308" s="8">
        <v>0</v>
      </c>
      <c r="G308" s="53">
        <f t="shared" si="58"/>
        <v>0</v>
      </c>
      <c r="H308" s="8">
        <v>0</v>
      </c>
      <c r="I308" s="8">
        <v>0</v>
      </c>
      <c r="J308" s="53">
        <f t="shared" si="59"/>
        <v>0</v>
      </c>
    </row>
    <row r="309" spans="1:10" s="9" customFormat="1" hidden="1" x14ac:dyDescent="0.2">
      <c r="A309" s="5"/>
      <c r="B309" s="6"/>
      <c r="C309" s="6"/>
      <c r="D309" s="7" t="s">
        <v>272</v>
      </c>
      <c r="E309" s="8">
        <v>0</v>
      </c>
      <c r="F309" s="8">
        <v>0</v>
      </c>
      <c r="G309" s="53">
        <f t="shared" si="58"/>
        <v>0</v>
      </c>
      <c r="H309" s="8">
        <v>0</v>
      </c>
      <c r="I309" s="8">
        <v>0</v>
      </c>
      <c r="J309" s="53">
        <f t="shared" si="59"/>
        <v>0</v>
      </c>
    </row>
    <row r="310" spans="1:10" s="9" customFormat="1" hidden="1" x14ac:dyDescent="0.2">
      <c r="A310" s="5"/>
      <c r="B310" s="6"/>
      <c r="C310" s="6"/>
      <c r="D310" s="7" t="s">
        <v>272</v>
      </c>
      <c r="E310" s="8">
        <v>0</v>
      </c>
      <c r="F310" s="8">
        <v>0</v>
      </c>
      <c r="G310" s="53">
        <f t="shared" si="58"/>
        <v>0</v>
      </c>
      <c r="H310" s="8">
        <v>0</v>
      </c>
      <c r="I310" s="8">
        <v>0</v>
      </c>
      <c r="J310" s="53">
        <f t="shared" si="59"/>
        <v>0</v>
      </c>
    </row>
    <row r="311" spans="1:10" s="9" customFormat="1" hidden="1" x14ac:dyDescent="0.2">
      <c r="A311" s="5"/>
      <c r="B311" s="6"/>
      <c r="C311" s="6"/>
      <c r="D311" s="7" t="s">
        <v>272</v>
      </c>
      <c r="E311" s="8">
        <v>0</v>
      </c>
      <c r="F311" s="8">
        <v>0</v>
      </c>
      <c r="G311" s="53">
        <f t="shared" si="58"/>
        <v>0</v>
      </c>
      <c r="H311" s="8">
        <v>0</v>
      </c>
      <c r="I311" s="8">
        <v>0</v>
      </c>
      <c r="J311" s="53">
        <f t="shared" si="59"/>
        <v>0</v>
      </c>
    </row>
    <row r="312" spans="1:10" s="9" customFormat="1" hidden="1" x14ac:dyDescent="0.2">
      <c r="A312" s="5"/>
      <c r="B312" s="6"/>
      <c r="C312" s="6"/>
      <c r="D312" s="7" t="s">
        <v>272</v>
      </c>
      <c r="E312" s="8">
        <v>0</v>
      </c>
      <c r="F312" s="8">
        <v>0</v>
      </c>
      <c r="G312" s="53">
        <f t="shared" si="58"/>
        <v>0</v>
      </c>
      <c r="H312" s="8">
        <v>0</v>
      </c>
      <c r="I312" s="8">
        <v>0</v>
      </c>
      <c r="J312" s="53">
        <f t="shared" si="59"/>
        <v>0</v>
      </c>
    </row>
    <row r="313" spans="1:10" s="9" customFormat="1" hidden="1" x14ac:dyDescent="0.2">
      <c r="A313" s="5"/>
      <c r="B313" s="6"/>
      <c r="C313" s="6"/>
      <c r="D313" s="7" t="s">
        <v>272</v>
      </c>
      <c r="E313" s="8">
        <v>0</v>
      </c>
      <c r="F313" s="8">
        <v>0</v>
      </c>
      <c r="G313" s="53">
        <f t="shared" si="58"/>
        <v>0</v>
      </c>
      <c r="H313" s="8">
        <v>0</v>
      </c>
      <c r="I313" s="8">
        <v>0</v>
      </c>
      <c r="J313" s="53">
        <f t="shared" si="59"/>
        <v>0</v>
      </c>
    </row>
    <row r="314" spans="1:10" s="9" customFormat="1" hidden="1" x14ac:dyDescent="0.2">
      <c r="A314" s="5"/>
      <c r="B314" s="6"/>
      <c r="C314" s="6"/>
      <c r="D314" s="7" t="s">
        <v>272</v>
      </c>
      <c r="E314" s="8">
        <v>0</v>
      </c>
      <c r="F314" s="8">
        <v>0</v>
      </c>
      <c r="G314" s="53">
        <f t="shared" si="58"/>
        <v>0</v>
      </c>
      <c r="H314" s="8">
        <v>0</v>
      </c>
      <c r="I314" s="8">
        <v>0</v>
      </c>
      <c r="J314" s="53">
        <f t="shared" si="59"/>
        <v>0</v>
      </c>
    </row>
    <row r="315" spans="1:10" s="9" customFormat="1" hidden="1" x14ac:dyDescent="0.2">
      <c r="A315" s="5"/>
      <c r="B315" s="6"/>
      <c r="C315" s="6"/>
      <c r="D315" s="7" t="s">
        <v>272</v>
      </c>
      <c r="E315" s="8">
        <v>0</v>
      </c>
      <c r="F315" s="8">
        <v>0</v>
      </c>
      <c r="G315" s="53">
        <f t="shared" si="58"/>
        <v>0</v>
      </c>
      <c r="H315" s="8">
        <v>0</v>
      </c>
      <c r="I315" s="8">
        <v>0</v>
      </c>
      <c r="J315" s="53">
        <f t="shared" si="59"/>
        <v>0</v>
      </c>
    </row>
    <row r="316" spans="1:10" s="9" customFormat="1" hidden="1" x14ac:dyDescent="0.2">
      <c r="A316" s="5"/>
      <c r="B316" s="6"/>
      <c r="C316" s="6"/>
      <c r="D316" s="7" t="s">
        <v>272</v>
      </c>
      <c r="E316" s="8">
        <v>0</v>
      </c>
      <c r="F316" s="8">
        <v>0</v>
      </c>
      <c r="G316" s="53">
        <f t="shared" si="58"/>
        <v>0</v>
      </c>
      <c r="H316" s="8">
        <v>0</v>
      </c>
      <c r="I316" s="8">
        <v>0</v>
      </c>
      <c r="J316" s="53">
        <f t="shared" si="59"/>
        <v>0</v>
      </c>
    </row>
    <row r="317" spans="1:10" s="9" customFormat="1" hidden="1" x14ac:dyDescent="0.2">
      <c r="A317" s="5"/>
      <c r="B317" s="6"/>
      <c r="C317" s="6"/>
      <c r="D317" s="7" t="s">
        <v>272</v>
      </c>
      <c r="E317" s="8">
        <v>0</v>
      </c>
      <c r="F317" s="8">
        <v>0</v>
      </c>
      <c r="G317" s="53">
        <f t="shared" si="58"/>
        <v>0</v>
      </c>
      <c r="H317" s="8">
        <v>0</v>
      </c>
      <c r="I317" s="8">
        <v>0</v>
      </c>
      <c r="J317" s="53">
        <f t="shared" si="59"/>
        <v>0</v>
      </c>
    </row>
    <row r="318" spans="1:10" s="9" customFormat="1" hidden="1" x14ac:dyDescent="0.2">
      <c r="A318" s="5"/>
      <c r="B318" s="6"/>
      <c r="C318" s="6"/>
      <c r="D318" s="7" t="s">
        <v>272</v>
      </c>
      <c r="E318" s="8">
        <v>0</v>
      </c>
      <c r="F318" s="8">
        <v>0</v>
      </c>
      <c r="G318" s="53">
        <f t="shared" si="58"/>
        <v>0</v>
      </c>
      <c r="H318" s="8">
        <v>0</v>
      </c>
      <c r="I318" s="8">
        <v>0</v>
      </c>
      <c r="J318" s="53">
        <f t="shared" si="59"/>
        <v>0</v>
      </c>
    </row>
    <row r="319" spans="1:10" s="9" customFormat="1" hidden="1" x14ac:dyDescent="0.2">
      <c r="A319" s="5"/>
      <c r="B319" s="6"/>
      <c r="C319" s="6"/>
      <c r="D319" s="7" t="s">
        <v>272</v>
      </c>
      <c r="E319" s="8">
        <v>0</v>
      </c>
      <c r="F319" s="8">
        <v>0</v>
      </c>
      <c r="G319" s="53">
        <f t="shared" si="58"/>
        <v>0</v>
      </c>
      <c r="H319" s="8">
        <v>0</v>
      </c>
      <c r="I319" s="8">
        <v>0</v>
      </c>
      <c r="J319" s="53">
        <f t="shared" si="59"/>
        <v>0</v>
      </c>
    </row>
    <row r="320" spans="1:10" s="9" customFormat="1" hidden="1" x14ac:dyDescent="0.2">
      <c r="A320" s="5"/>
      <c r="B320" s="6"/>
      <c r="C320" s="6"/>
      <c r="D320" s="7" t="s">
        <v>272</v>
      </c>
      <c r="E320" s="8">
        <v>0</v>
      </c>
      <c r="F320" s="8">
        <v>0</v>
      </c>
      <c r="G320" s="53">
        <f t="shared" si="58"/>
        <v>0</v>
      </c>
      <c r="H320" s="8">
        <v>0</v>
      </c>
      <c r="I320" s="8">
        <v>0</v>
      </c>
      <c r="J320" s="53">
        <f t="shared" si="59"/>
        <v>0</v>
      </c>
    </row>
    <row r="321" spans="1:10" x14ac:dyDescent="0.2">
      <c r="A321" s="5"/>
      <c r="B321" s="6"/>
      <c r="C321" s="56" t="s">
        <v>181</v>
      </c>
      <c r="D321" s="14"/>
      <c r="E321" s="12">
        <f>E322+E323+E324</f>
        <v>4496.16</v>
      </c>
      <c r="F321" s="12">
        <f t="shared" ref="F321:I321" si="62">F322+F323+F324</f>
        <v>0</v>
      </c>
      <c r="G321" s="12">
        <f t="shared" si="62"/>
        <v>4496.16</v>
      </c>
      <c r="H321" s="12">
        <f t="shared" si="62"/>
        <v>0</v>
      </c>
      <c r="I321" s="12">
        <f t="shared" si="62"/>
        <v>0</v>
      </c>
      <c r="J321" s="53">
        <f t="shared" si="59"/>
        <v>4496.16</v>
      </c>
    </row>
    <row r="322" spans="1:10" x14ac:dyDescent="0.2">
      <c r="A322" s="5"/>
      <c r="B322" s="6"/>
      <c r="C322" s="54"/>
      <c r="D322" s="7" t="s">
        <v>507</v>
      </c>
      <c r="E322" s="8">
        <v>0</v>
      </c>
      <c r="F322" s="8">
        <v>0</v>
      </c>
      <c r="G322" s="53">
        <f t="shared" si="58"/>
        <v>0</v>
      </c>
      <c r="H322" s="74">
        <v>0</v>
      </c>
      <c r="I322" s="74">
        <v>0</v>
      </c>
      <c r="J322" s="53">
        <f t="shared" si="59"/>
        <v>0</v>
      </c>
    </row>
    <row r="323" spans="1:10" x14ac:dyDescent="0.2">
      <c r="A323" s="5"/>
      <c r="B323" s="6"/>
      <c r="C323" s="54"/>
      <c r="D323" s="7" t="s">
        <v>508</v>
      </c>
      <c r="E323" s="8">
        <v>0</v>
      </c>
      <c r="F323" s="8">
        <v>0</v>
      </c>
      <c r="G323" s="53">
        <f t="shared" si="58"/>
        <v>0</v>
      </c>
      <c r="H323" s="74">
        <v>0</v>
      </c>
      <c r="I323" s="74">
        <v>0</v>
      </c>
      <c r="J323" s="53">
        <f t="shared" si="59"/>
        <v>0</v>
      </c>
    </row>
    <row r="324" spans="1:10" s="46" customFormat="1" x14ac:dyDescent="0.2">
      <c r="A324" s="5"/>
      <c r="B324" s="6"/>
      <c r="C324" s="6"/>
      <c r="D324" s="7" t="s">
        <v>380</v>
      </c>
      <c r="E324" s="8">
        <v>4496.16</v>
      </c>
      <c r="F324" s="8">
        <v>0</v>
      </c>
      <c r="G324" s="53">
        <f t="shared" si="58"/>
        <v>4496.16</v>
      </c>
      <c r="H324" s="8">
        <v>0</v>
      </c>
      <c r="I324" s="8">
        <v>0</v>
      </c>
      <c r="J324" s="53">
        <f t="shared" si="59"/>
        <v>4496.16</v>
      </c>
    </row>
    <row r="325" spans="1:10" s="46" customFormat="1" hidden="1" x14ac:dyDescent="0.2">
      <c r="A325" s="5"/>
      <c r="B325" s="6"/>
      <c r="C325" s="6"/>
      <c r="D325" s="7" t="s">
        <v>272</v>
      </c>
      <c r="E325" s="8">
        <v>0</v>
      </c>
      <c r="F325" s="8">
        <v>0</v>
      </c>
      <c r="G325" s="53">
        <f t="shared" si="58"/>
        <v>0</v>
      </c>
      <c r="H325" s="8">
        <v>0</v>
      </c>
      <c r="I325" s="8">
        <v>0</v>
      </c>
      <c r="J325" s="53">
        <f t="shared" si="59"/>
        <v>0</v>
      </c>
    </row>
    <row r="326" spans="1:10" s="46" customFormat="1" hidden="1" x14ac:dyDescent="0.2">
      <c r="A326" s="5"/>
      <c r="B326" s="6"/>
      <c r="C326" s="6"/>
      <c r="D326" s="7" t="s">
        <v>272</v>
      </c>
      <c r="E326" s="8">
        <v>0</v>
      </c>
      <c r="F326" s="8">
        <v>0</v>
      </c>
      <c r="G326" s="53">
        <f t="shared" si="58"/>
        <v>0</v>
      </c>
      <c r="H326" s="8">
        <v>0</v>
      </c>
      <c r="I326" s="8">
        <v>0</v>
      </c>
      <c r="J326" s="53">
        <f t="shared" si="59"/>
        <v>0</v>
      </c>
    </row>
    <row r="327" spans="1:10" s="46" customFormat="1" hidden="1" x14ac:dyDescent="0.2">
      <c r="A327" s="5"/>
      <c r="B327" s="6"/>
      <c r="C327" s="6"/>
      <c r="D327" s="7" t="s">
        <v>272</v>
      </c>
      <c r="E327" s="8">
        <v>0</v>
      </c>
      <c r="F327" s="8">
        <v>0</v>
      </c>
      <c r="G327" s="53">
        <f t="shared" si="58"/>
        <v>0</v>
      </c>
      <c r="H327" s="8">
        <v>0</v>
      </c>
      <c r="I327" s="8">
        <v>0</v>
      </c>
      <c r="J327" s="53">
        <f t="shared" si="59"/>
        <v>0</v>
      </c>
    </row>
    <row r="328" spans="1:10" s="46" customFormat="1" hidden="1" x14ac:dyDescent="0.2">
      <c r="A328" s="5"/>
      <c r="B328" s="6"/>
      <c r="C328" s="6"/>
      <c r="D328" s="7" t="s">
        <v>272</v>
      </c>
      <c r="E328" s="8">
        <v>0</v>
      </c>
      <c r="F328" s="8">
        <v>0</v>
      </c>
      <c r="G328" s="53">
        <f t="shared" si="58"/>
        <v>0</v>
      </c>
      <c r="H328" s="8">
        <v>0</v>
      </c>
      <c r="I328" s="8">
        <v>0</v>
      </c>
      <c r="J328" s="53">
        <f t="shared" si="59"/>
        <v>0</v>
      </c>
    </row>
    <row r="329" spans="1:10" x14ac:dyDescent="0.2">
      <c r="A329" s="26"/>
      <c r="B329" s="103" t="s">
        <v>182</v>
      </c>
      <c r="C329" s="103"/>
      <c r="D329" s="104"/>
      <c r="E329" s="12">
        <f>E330+E332+E334</f>
        <v>0</v>
      </c>
      <c r="F329" s="12">
        <f t="shared" ref="F329:H329" si="63">F330+F332+F334</f>
        <v>0</v>
      </c>
      <c r="G329" s="53">
        <f t="shared" si="58"/>
        <v>0</v>
      </c>
      <c r="H329" s="12">
        <f t="shared" si="63"/>
        <v>0</v>
      </c>
      <c r="I329" s="12">
        <f t="shared" ref="I329" si="64">I330+I332+I334</f>
        <v>0</v>
      </c>
      <c r="J329" s="53">
        <f t="shared" si="59"/>
        <v>0</v>
      </c>
    </row>
    <row r="330" spans="1:10" x14ac:dyDescent="0.2">
      <c r="A330" s="5"/>
      <c r="B330" s="6"/>
      <c r="C330" s="56" t="s">
        <v>183</v>
      </c>
      <c r="D330" s="14"/>
      <c r="E330" s="12">
        <f>SUM(E331)</f>
        <v>0</v>
      </c>
      <c r="F330" s="12">
        <f t="shared" ref="F330:I330" si="65">SUM(F331)</f>
        <v>0</v>
      </c>
      <c r="G330" s="53">
        <f t="shared" si="58"/>
        <v>0</v>
      </c>
      <c r="H330" s="12">
        <f t="shared" si="65"/>
        <v>0</v>
      </c>
      <c r="I330" s="12">
        <f t="shared" si="65"/>
        <v>0</v>
      </c>
      <c r="J330" s="53">
        <f t="shared" si="59"/>
        <v>0</v>
      </c>
    </row>
    <row r="331" spans="1:10" x14ac:dyDescent="0.2">
      <c r="A331" s="5"/>
      <c r="B331" s="6"/>
      <c r="C331" s="6"/>
      <c r="D331" s="7" t="s">
        <v>381</v>
      </c>
      <c r="E331" s="8">
        <v>0</v>
      </c>
      <c r="F331" s="8">
        <v>0</v>
      </c>
      <c r="G331" s="53">
        <f t="shared" si="58"/>
        <v>0</v>
      </c>
      <c r="H331" s="8">
        <v>0</v>
      </c>
      <c r="I331" s="8">
        <v>0</v>
      </c>
      <c r="J331" s="53">
        <f t="shared" si="59"/>
        <v>0</v>
      </c>
    </row>
    <row r="332" spans="1:10" x14ac:dyDescent="0.2">
      <c r="A332" s="5"/>
      <c r="B332" s="6"/>
      <c r="C332" s="56" t="s">
        <v>184</v>
      </c>
      <c r="D332" s="14"/>
      <c r="E332" s="12">
        <f>SUM(E333)</f>
        <v>0</v>
      </c>
      <c r="F332" s="12">
        <f t="shared" ref="F332:I332" si="66">SUM(F333)</f>
        <v>0</v>
      </c>
      <c r="G332" s="53">
        <f t="shared" si="58"/>
        <v>0</v>
      </c>
      <c r="H332" s="12">
        <f t="shared" si="66"/>
        <v>0</v>
      </c>
      <c r="I332" s="12">
        <f t="shared" si="66"/>
        <v>0</v>
      </c>
      <c r="J332" s="53">
        <f t="shared" si="59"/>
        <v>0</v>
      </c>
    </row>
    <row r="333" spans="1:10" x14ac:dyDescent="0.2">
      <c r="A333" s="5"/>
      <c r="B333" s="6"/>
      <c r="C333" s="6"/>
      <c r="D333" s="7" t="s">
        <v>272</v>
      </c>
      <c r="E333" s="8">
        <v>0</v>
      </c>
      <c r="F333" s="8">
        <v>0</v>
      </c>
      <c r="G333" s="53">
        <f t="shared" si="58"/>
        <v>0</v>
      </c>
      <c r="H333" s="8">
        <v>0</v>
      </c>
      <c r="I333" s="8">
        <v>0</v>
      </c>
      <c r="J333" s="53">
        <f t="shared" si="59"/>
        <v>0</v>
      </c>
    </row>
    <row r="334" spans="1:10" x14ac:dyDescent="0.2">
      <c r="A334" s="5"/>
      <c r="B334" s="6"/>
      <c r="C334" s="56" t="s">
        <v>185</v>
      </c>
      <c r="D334" s="14"/>
      <c r="E334" s="12">
        <v>0</v>
      </c>
      <c r="F334" s="12">
        <v>0</v>
      </c>
      <c r="G334" s="53">
        <f t="shared" si="58"/>
        <v>0</v>
      </c>
      <c r="H334" s="12">
        <v>0</v>
      </c>
      <c r="I334" s="12">
        <v>0</v>
      </c>
      <c r="J334" s="53">
        <f t="shared" si="59"/>
        <v>0</v>
      </c>
    </row>
    <row r="335" spans="1:10" ht="12.75" customHeight="1" x14ac:dyDescent="0.2">
      <c r="A335" s="5"/>
      <c r="B335" s="55" t="s">
        <v>292</v>
      </c>
      <c r="C335" s="57"/>
      <c r="D335" s="61"/>
      <c r="E335" s="12">
        <f>E336</f>
        <v>0</v>
      </c>
      <c r="F335" s="12">
        <f t="shared" ref="F335:I335" si="67">F336</f>
        <v>0</v>
      </c>
      <c r="G335" s="53">
        <f t="shared" si="58"/>
        <v>0</v>
      </c>
      <c r="H335" s="12">
        <f t="shared" si="67"/>
        <v>0</v>
      </c>
      <c r="I335" s="12">
        <f t="shared" si="67"/>
        <v>0</v>
      </c>
      <c r="J335" s="53">
        <f t="shared" si="59"/>
        <v>0</v>
      </c>
    </row>
    <row r="336" spans="1:10" x14ac:dyDescent="0.2">
      <c r="A336" s="5"/>
      <c r="B336" s="6"/>
      <c r="C336" s="55" t="s">
        <v>293</v>
      </c>
      <c r="D336" s="14"/>
      <c r="E336" s="12">
        <f>SUM(E337)</f>
        <v>0</v>
      </c>
      <c r="F336" s="12">
        <f t="shared" ref="F336:I336" si="68">SUM(F337)</f>
        <v>0</v>
      </c>
      <c r="G336" s="53">
        <f t="shared" si="58"/>
        <v>0</v>
      </c>
      <c r="H336" s="12">
        <f t="shared" si="68"/>
        <v>0</v>
      </c>
      <c r="I336" s="12">
        <f t="shared" si="68"/>
        <v>0</v>
      </c>
      <c r="J336" s="53">
        <f t="shared" si="59"/>
        <v>0</v>
      </c>
    </row>
    <row r="337" spans="1:10" x14ac:dyDescent="0.2">
      <c r="A337" s="5"/>
      <c r="B337" s="6"/>
      <c r="C337" s="6"/>
      <c r="D337" s="7" t="s">
        <v>519</v>
      </c>
      <c r="E337" s="8">
        <v>0</v>
      </c>
      <c r="F337" s="8">
        <v>0</v>
      </c>
      <c r="G337" s="53">
        <f t="shared" si="58"/>
        <v>0</v>
      </c>
      <c r="H337" s="8">
        <v>0</v>
      </c>
      <c r="I337" s="8">
        <v>0</v>
      </c>
      <c r="J337" s="53">
        <f t="shared" si="59"/>
        <v>0</v>
      </c>
    </row>
    <row r="338" spans="1:10" x14ac:dyDescent="0.2">
      <c r="A338" s="5"/>
      <c r="B338" s="57" t="s">
        <v>186</v>
      </c>
      <c r="C338" s="57"/>
      <c r="D338" s="58"/>
      <c r="E338" s="12">
        <f>+E339+E346+E348</f>
        <v>0</v>
      </c>
      <c r="F338" s="12">
        <f>+F339+F346+F348</f>
        <v>0</v>
      </c>
      <c r="G338" s="53">
        <f t="shared" si="58"/>
        <v>0</v>
      </c>
      <c r="H338" s="12">
        <f>+H339+H346+H348</f>
        <v>0</v>
      </c>
      <c r="I338" s="12">
        <f>+I339+I346+I348</f>
        <v>0</v>
      </c>
      <c r="J338" s="53">
        <f t="shared" si="59"/>
        <v>0</v>
      </c>
    </row>
    <row r="339" spans="1:10" x14ac:dyDescent="0.2">
      <c r="A339" s="5"/>
      <c r="B339" s="6"/>
      <c r="C339" s="56" t="s">
        <v>187</v>
      </c>
      <c r="D339" s="14"/>
      <c r="E339" s="12">
        <f>SUM(E340:E345)</f>
        <v>0</v>
      </c>
      <c r="F339" s="12">
        <f t="shared" ref="F339:H339" si="69">SUM(F340:F345)</f>
        <v>0</v>
      </c>
      <c r="G339" s="53">
        <f t="shared" si="58"/>
        <v>0</v>
      </c>
      <c r="H339" s="12">
        <f t="shared" si="69"/>
        <v>0</v>
      </c>
      <c r="I339" s="12">
        <f t="shared" ref="I339" si="70">SUM(I340:I345)</f>
        <v>0</v>
      </c>
      <c r="J339" s="53">
        <f t="shared" si="59"/>
        <v>0</v>
      </c>
    </row>
    <row r="340" spans="1:10" x14ac:dyDescent="0.2">
      <c r="A340" s="5"/>
      <c r="B340" s="6"/>
      <c r="C340" s="6"/>
      <c r="D340" s="7" t="s">
        <v>382</v>
      </c>
      <c r="E340" s="8">
        <v>0</v>
      </c>
      <c r="F340" s="8">
        <v>0</v>
      </c>
      <c r="G340" s="53">
        <f t="shared" si="58"/>
        <v>0</v>
      </c>
      <c r="H340" s="8">
        <v>0</v>
      </c>
      <c r="I340" s="8">
        <v>0</v>
      </c>
      <c r="J340" s="53">
        <f t="shared" si="59"/>
        <v>0</v>
      </c>
    </row>
    <row r="341" spans="1:10" hidden="1" x14ac:dyDescent="0.2">
      <c r="A341" s="5"/>
      <c r="B341" s="6"/>
      <c r="C341" s="6"/>
      <c r="D341" s="7" t="s">
        <v>272</v>
      </c>
      <c r="E341" s="8">
        <v>0</v>
      </c>
      <c r="F341" s="8">
        <v>0</v>
      </c>
      <c r="G341" s="53">
        <f t="shared" si="58"/>
        <v>0</v>
      </c>
      <c r="H341" s="8">
        <v>0</v>
      </c>
      <c r="I341" s="8">
        <v>0</v>
      </c>
      <c r="J341" s="53">
        <f t="shared" si="59"/>
        <v>0</v>
      </c>
    </row>
    <row r="342" spans="1:10" hidden="1" x14ac:dyDescent="0.2">
      <c r="A342" s="5"/>
      <c r="B342" s="6"/>
      <c r="C342" s="6"/>
      <c r="D342" s="7" t="s">
        <v>272</v>
      </c>
      <c r="E342" s="8">
        <v>0</v>
      </c>
      <c r="F342" s="8">
        <v>0</v>
      </c>
      <c r="G342" s="53">
        <f t="shared" ref="G342:G404" si="71">E342+F342</f>
        <v>0</v>
      </c>
      <c r="H342" s="8">
        <v>0</v>
      </c>
      <c r="I342" s="8">
        <v>0</v>
      </c>
      <c r="J342" s="53">
        <f t="shared" ref="J342:J404" si="72">G342-H342</f>
        <v>0</v>
      </c>
    </row>
    <row r="343" spans="1:10" hidden="1" x14ac:dyDescent="0.2">
      <c r="A343" s="5"/>
      <c r="B343" s="6"/>
      <c r="C343" s="6"/>
      <c r="D343" s="7" t="s">
        <v>272</v>
      </c>
      <c r="E343" s="8">
        <v>0</v>
      </c>
      <c r="F343" s="8">
        <v>0</v>
      </c>
      <c r="G343" s="53">
        <f t="shared" si="71"/>
        <v>0</v>
      </c>
      <c r="H343" s="8">
        <v>0</v>
      </c>
      <c r="I343" s="8">
        <v>0</v>
      </c>
      <c r="J343" s="53">
        <f t="shared" si="72"/>
        <v>0</v>
      </c>
    </row>
    <row r="344" spans="1:10" hidden="1" x14ac:dyDescent="0.2">
      <c r="A344" s="5"/>
      <c r="B344" s="6"/>
      <c r="C344" s="6"/>
      <c r="D344" s="7" t="s">
        <v>272</v>
      </c>
      <c r="E344" s="8">
        <v>0</v>
      </c>
      <c r="F344" s="8">
        <v>0</v>
      </c>
      <c r="G344" s="53">
        <f t="shared" si="71"/>
        <v>0</v>
      </c>
      <c r="H344" s="8">
        <v>0</v>
      </c>
      <c r="I344" s="8">
        <v>0</v>
      </c>
      <c r="J344" s="53">
        <f t="shared" si="72"/>
        <v>0</v>
      </c>
    </row>
    <row r="345" spans="1:10" hidden="1" x14ac:dyDescent="0.2">
      <c r="A345" s="5"/>
      <c r="B345" s="6"/>
      <c r="C345" s="6"/>
      <c r="D345" s="7" t="s">
        <v>272</v>
      </c>
      <c r="E345" s="8">
        <v>0</v>
      </c>
      <c r="F345" s="8">
        <v>0</v>
      </c>
      <c r="G345" s="53">
        <f t="shared" si="71"/>
        <v>0</v>
      </c>
      <c r="H345" s="8">
        <v>0</v>
      </c>
      <c r="I345" s="8">
        <v>0</v>
      </c>
      <c r="J345" s="53">
        <f t="shared" si="72"/>
        <v>0</v>
      </c>
    </row>
    <row r="346" spans="1:10" x14ac:dyDescent="0.2">
      <c r="A346" s="5"/>
      <c r="B346" s="6"/>
      <c r="C346" s="56" t="s">
        <v>188</v>
      </c>
      <c r="D346" s="14"/>
      <c r="E346" s="12">
        <f>SUM(E347)</f>
        <v>0</v>
      </c>
      <c r="F346" s="12">
        <f t="shared" ref="F346:I346" si="73">SUM(F347)</f>
        <v>0</v>
      </c>
      <c r="G346" s="53">
        <f t="shared" si="71"/>
        <v>0</v>
      </c>
      <c r="H346" s="12">
        <f t="shared" si="73"/>
        <v>0</v>
      </c>
      <c r="I346" s="12">
        <f t="shared" si="73"/>
        <v>0</v>
      </c>
      <c r="J346" s="53">
        <f t="shared" si="72"/>
        <v>0</v>
      </c>
    </row>
    <row r="347" spans="1:10" x14ac:dyDescent="0.2">
      <c r="A347" s="5"/>
      <c r="B347" s="6"/>
      <c r="C347" s="6"/>
      <c r="D347" s="7" t="s">
        <v>272</v>
      </c>
      <c r="E347" s="8">
        <v>0</v>
      </c>
      <c r="F347" s="8">
        <v>0</v>
      </c>
      <c r="G347" s="53">
        <f t="shared" si="71"/>
        <v>0</v>
      </c>
      <c r="H347" s="8">
        <v>0</v>
      </c>
      <c r="I347" s="8">
        <v>0</v>
      </c>
      <c r="J347" s="53">
        <f t="shared" si="72"/>
        <v>0</v>
      </c>
    </row>
    <row r="348" spans="1:10" x14ac:dyDescent="0.2">
      <c r="A348" s="5"/>
      <c r="B348" s="6"/>
      <c r="C348" s="56" t="s">
        <v>189</v>
      </c>
      <c r="D348" s="14"/>
      <c r="E348" s="12">
        <v>0</v>
      </c>
      <c r="F348" s="12">
        <v>0</v>
      </c>
      <c r="G348" s="53">
        <f t="shared" si="71"/>
        <v>0</v>
      </c>
      <c r="H348" s="12">
        <v>0</v>
      </c>
      <c r="I348" s="12">
        <v>0</v>
      </c>
      <c r="J348" s="53">
        <f t="shared" si="72"/>
        <v>0</v>
      </c>
    </row>
    <row r="349" spans="1:10" ht="12.75" customHeight="1" x14ac:dyDescent="0.2">
      <c r="A349" s="5"/>
      <c r="B349" s="57" t="s">
        <v>190</v>
      </c>
      <c r="C349" s="57"/>
      <c r="D349" s="58"/>
      <c r="E349" s="12">
        <f>SUM(E350)</f>
        <v>0</v>
      </c>
      <c r="F349" s="12">
        <f>SUM(F350)</f>
        <v>0</v>
      </c>
      <c r="G349" s="53">
        <f t="shared" si="71"/>
        <v>0</v>
      </c>
      <c r="H349" s="12">
        <f>SUM(H350)</f>
        <v>0</v>
      </c>
      <c r="I349" s="12">
        <f>SUM(I350)</f>
        <v>0</v>
      </c>
      <c r="J349" s="53">
        <f t="shared" si="72"/>
        <v>0</v>
      </c>
    </row>
    <row r="350" spans="1:10" x14ac:dyDescent="0.2">
      <c r="A350" s="5"/>
      <c r="B350" s="6"/>
      <c r="C350" s="56" t="s">
        <v>191</v>
      </c>
      <c r="D350" s="14"/>
      <c r="E350" s="12">
        <f>SUM(E351)</f>
        <v>0</v>
      </c>
      <c r="F350" s="12">
        <f t="shared" ref="F350:I350" si="74">SUM(F351)</f>
        <v>0</v>
      </c>
      <c r="G350" s="53">
        <f t="shared" si="71"/>
        <v>0</v>
      </c>
      <c r="H350" s="12">
        <f t="shared" si="74"/>
        <v>0</v>
      </c>
      <c r="I350" s="12">
        <f t="shared" si="74"/>
        <v>0</v>
      </c>
      <c r="J350" s="53">
        <f t="shared" si="72"/>
        <v>0</v>
      </c>
    </row>
    <row r="351" spans="1:10" s="46" customFormat="1" x14ac:dyDescent="0.2">
      <c r="A351" s="5"/>
      <c r="B351" s="6"/>
      <c r="C351" s="71"/>
      <c r="D351" s="7" t="s">
        <v>383</v>
      </c>
      <c r="E351" s="8">
        <v>0</v>
      </c>
      <c r="F351" s="8">
        <v>0</v>
      </c>
      <c r="G351" s="53">
        <f t="shared" si="71"/>
        <v>0</v>
      </c>
      <c r="H351" s="8">
        <v>0</v>
      </c>
      <c r="I351" s="8">
        <v>0</v>
      </c>
      <c r="J351" s="53">
        <f t="shared" si="72"/>
        <v>0</v>
      </c>
    </row>
    <row r="352" spans="1:10" ht="12.75" customHeight="1" x14ac:dyDescent="0.2">
      <c r="A352" s="5"/>
      <c r="B352" s="57" t="s">
        <v>192</v>
      </c>
      <c r="C352" s="57"/>
      <c r="D352" s="58"/>
      <c r="E352" s="12">
        <f>+E353+E355+E357+E359+E361+E366+E370</f>
        <v>0</v>
      </c>
      <c r="F352" s="12">
        <f t="shared" ref="F352:H352" si="75">+F353+F355+F357+F359+F361+F366+F370</f>
        <v>0</v>
      </c>
      <c r="G352" s="53">
        <f t="shared" si="71"/>
        <v>0</v>
      </c>
      <c r="H352" s="12">
        <f t="shared" si="75"/>
        <v>0</v>
      </c>
      <c r="I352" s="12">
        <f t="shared" ref="I352" si="76">+I353+I355+I357+I359+I361+I366+I370</f>
        <v>0</v>
      </c>
      <c r="J352" s="53">
        <f t="shared" si="72"/>
        <v>0</v>
      </c>
    </row>
    <row r="353" spans="1:10" x14ac:dyDescent="0.2">
      <c r="A353" s="5"/>
      <c r="B353" s="6"/>
      <c r="C353" s="56" t="s">
        <v>193</v>
      </c>
      <c r="D353" s="14"/>
      <c r="E353" s="12">
        <f>E354</f>
        <v>0</v>
      </c>
      <c r="F353" s="12">
        <f t="shared" ref="F353:I353" si="77">F354</f>
        <v>0</v>
      </c>
      <c r="G353" s="53">
        <f t="shared" si="71"/>
        <v>0</v>
      </c>
      <c r="H353" s="12">
        <f t="shared" si="77"/>
        <v>0</v>
      </c>
      <c r="I353" s="12">
        <f t="shared" si="77"/>
        <v>0</v>
      </c>
      <c r="J353" s="53">
        <f t="shared" si="72"/>
        <v>0</v>
      </c>
    </row>
    <row r="354" spans="1:10" s="46" customFormat="1" x14ac:dyDescent="0.2">
      <c r="A354" s="5"/>
      <c r="B354" s="6"/>
      <c r="C354" s="71"/>
      <c r="D354" s="7" t="s">
        <v>386</v>
      </c>
      <c r="E354" s="8">
        <v>0</v>
      </c>
      <c r="F354" s="8">
        <v>0</v>
      </c>
      <c r="G354" s="53">
        <f t="shared" si="71"/>
        <v>0</v>
      </c>
      <c r="H354" s="8">
        <v>0</v>
      </c>
      <c r="I354" s="8">
        <v>0</v>
      </c>
      <c r="J354" s="53">
        <f t="shared" si="72"/>
        <v>0</v>
      </c>
    </row>
    <row r="355" spans="1:10" ht="12.75" customHeight="1" x14ac:dyDescent="0.2">
      <c r="A355" s="5"/>
      <c r="B355" s="57" t="s">
        <v>317</v>
      </c>
      <c r="C355" s="57"/>
      <c r="D355" s="58"/>
      <c r="E355" s="12">
        <f>SUM(E356:E356)</f>
        <v>0</v>
      </c>
      <c r="F355" s="12">
        <f>SUM(F356:F356)</f>
        <v>0</v>
      </c>
      <c r="G355" s="53">
        <f t="shared" si="71"/>
        <v>0</v>
      </c>
      <c r="H355" s="12">
        <f>SUM(H356:H356)</f>
        <v>0</v>
      </c>
      <c r="I355" s="12">
        <f>SUM(I356:I356)</f>
        <v>0</v>
      </c>
      <c r="J355" s="53">
        <f t="shared" si="72"/>
        <v>0</v>
      </c>
    </row>
    <row r="356" spans="1:10" x14ac:dyDescent="0.2">
      <c r="A356" s="5"/>
      <c r="B356" s="6"/>
      <c r="C356" s="6"/>
      <c r="D356" s="7" t="s">
        <v>272</v>
      </c>
      <c r="E356" s="8">
        <v>0</v>
      </c>
      <c r="F356" s="8">
        <v>0</v>
      </c>
      <c r="G356" s="53">
        <f t="shared" si="71"/>
        <v>0</v>
      </c>
      <c r="H356" s="8">
        <v>0</v>
      </c>
      <c r="I356" s="8">
        <v>0</v>
      </c>
      <c r="J356" s="53">
        <f t="shared" si="72"/>
        <v>0</v>
      </c>
    </row>
    <row r="357" spans="1:10" x14ac:dyDescent="0.2">
      <c r="A357" s="5"/>
      <c r="B357" s="6"/>
      <c r="C357" s="56" t="s">
        <v>194</v>
      </c>
      <c r="D357" s="14"/>
      <c r="E357" s="12">
        <f>SUM(E358:E358)</f>
        <v>0</v>
      </c>
      <c r="F357" s="12">
        <f>SUM(F358:F358)</f>
        <v>0</v>
      </c>
      <c r="G357" s="53">
        <f t="shared" si="71"/>
        <v>0</v>
      </c>
      <c r="H357" s="12">
        <f>SUM(H358:H358)</f>
        <v>0</v>
      </c>
      <c r="I357" s="12">
        <f>SUM(I358:I358)</f>
        <v>0</v>
      </c>
      <c r="J357" s="53">
        <f t="shared" si="72"/>
        <v>0</v>
      </c>
    </row>
    <row r="358" spans="1:10" x14ac:dyDescent="0.2">
      <c r="A358" s="5"/>
      <c r="B358" s="6"/>
      <c r="C358" s="6"/>
      <c r="D358" s="7" t="s">
        <v>272</v>
      </c>
      <c r="E358" s="8">
        <v>0</v>
      </c>
      <c r="F358" s="8">
        <v>0</v>
      </c>
      <c r="G358" s="53">
        <f t="shared" si="71"/>
        <v>0</v>
      </c>
      <c r="H358" s="8">
        <v>0</v>
      </c>
      <c r="I358" s="8">
        <v>0</v>
      </c>
      <c r="J358" s="53">
        <f t="shared" si="72"/>
        <v>0</v>
      </c>
    </row>
    <row r="359" spans="1:10" ht="27.75" customHeight="1" x14ac:dyDescent="0.2">
      <c r="A359" s="5"/>
      <c r="B359" s="6"/>
      <c r="C359" s="103" t="s">
        <v>195</v>
      </c>
      <c r="D359" s="104"/>
      <c r="E359" s="12">
        <f>SUM(E360)</f>
        <v>0</v>
      </c>
      <c r="F359" s="12">
        <f>SUM(F360)</f>
        <v>0</v>
      </c>
      <c r="G359" s="53">
        <f t="shared" si="71"/>
        <v>0</v>
      </c>
      <c r="H359" s="12">
        <f>SUM(H360)</f>
        <v>0</v>
      </c>
      <c r="I359" s="12">
        <f>SUM(I360)</f>
        <v>0</v>
      </c>
      <c r="J359" s="53">
        <f t="shared" si="72"/>
        <v>0</v>
      </c>
    </row>
    <row r="360" spans="1:10" ht="24" x14ac:dyDescent="0.2">
      <c r="A360" s="5"/>
      <c r="B360" s="6"/>
      <c r="C360" s="6"/>
      <c r="D360" s="7" t="s">
        <v>516</v>
      </c>
      <c r="E360" s="8">
        <v>0</v>
      </c>
      <c r="F360" s="8">
        <v>0</v>
      </c>
      <c r="G360" s="53">
        <f t="shared" si="71"/>
        <v>0</v>
      </c>
      <c r="H360" s="8">
        <v>0</v>
      </c>
      <c r="I360" s="8">
        <v>0</v>
      </c>
      <c r="J360" s="53">
        <f t="shared" si="72"/>
        <v>0</v>
      </c>
    </row>
    <row r="361" spans="1:10" x14ac:dyDescent="0.2">
      <c r="A361" s="5"/>
      <c r="B361" s="6"/>
      <c r="C361" s="56" t="s">
        <v>196</v>
      </c>
      <c r="D361" s="14"/>
      <c r="E361" s="12">
        <f>E362+E363</f>
        <v>0</v>
      </c>
      <c r="F361" s="12">
        <f t="shared" ref="F361:I361" si="78">F362+F363</f>
        <v>0</v>
      </c>
      <c r="G361" s="12">
        <f t="shared" si="78"/>
        <v>0</v>
      </c>
      <c r="H361" s="12">
        <f t="shared" si="78"/>
        <v>0</v>
      </c>
      <c r="I361" s="12">
        <f t="shared" si="78"/>
        <v>0</v>
      </c>
      <c r="J361" s="53">
        <f t="shared" si="72"/>
        <v>0</v>
      </c>
    </row>
    <row r="362" spans="1:10" ht="24" x14ac:dyDescent="0.2">
      <c r="A362" s="5"/>
      <c r="B362" s="6"/>
      <c r="C362" s="6"/>
      <c r="D362" s="7" t="s">
        <v>510</v>
      </c>
      <c r="E362" s="8">
        <v>0</v>
      </c>
      <c r="F362" s="8">
        <v>0</v>
      </c>
      <c r="G362" s="53">
        <f t="shared" si="71"/>
        <v>0</v>
      </c>
      <c r="H362" s="8">
        <v>0</v>
      </c>
      <c r="I362" s="8">
        <v>0</v>
      </c>
      <c r="J362" s="53">
        <f t="shared" si="72"/>
        <v>0</v>
      </c>
    </row>
    <row r="363" spans="1:10" x14ac:dyDescent="0.2">
      <c r="A363" s="5"/>
      <c r="B363" s="6"/>
      <c r="C363" s="6"/>
      <c r="D363" s="7" t="s">
        <v>385</v>
      </c>
      <c r="E363" s="8">
        <v>0</v>
      </c>
      <c r="F363" s="8">
        <v>0</v>
      </c>
      <c r="G363" s="53">
        <f t="shared" si="71"/>
        <v>0</v>
      </c>
      <c r="H363" s="8">
        <v>0</v>
      </c>
      <c r="I363" s="8">
        <v>0</v>
      </c>
      <c r="J363" s="53">
        <f t="shared" si="72"/>
        <v>0</v>
      </c>
    </row>
    <row r="364" spans="1:10" x14ac:dyDescent="0.2">
      <c r="A364" s="5"/>
      <c r="B364" s="6"/>
      <c r="C364" s="56" t="s">
        <v>520</v>
      </c>
      <c r="D364" s="91"/>
      <c r="E364" s="12">
        <f>SUM(E365)</f>
        <v>0</v>
      </c>
      <c r="F364" s="12">
        <f t="shared" ref="F364:J364" si="79">SUM(F365)</f>
        <v>0</v>
      </c>
      <c r="G364" s="12">
        <f t="shared" si="79"/>
        <v>0</v>
      </c>
      <c r="H364" s="12">
        <f t="shared" si="79"/>
        <v>0</v>
      </c>
      <c r="I364" s="12">
        <f t="shared" si="79"/>
        <v>0</v>
      </c>
      <c r="J364" s="12">
        <f t="shared" si="79"/>
        <v>0</v>
      </c>
    </row>
    <row r="365" spans="1:10" ht="24" x14ac:dyDescent="0.2">
      <c r="A365" s="5"/>
      <c r="B365" s="6"/>
      <c r="C365" s="6"/>
      <c r="D365" s="7" t="s">
        <v>520</v>
      </c>
      <c r="E365" s="8">
        <v>0</v>
      </c>
      <c r="F365" s="8">
        <v>0</v>
      </c>
      <c r="G365" s="53">
        <f t="shared" ref="G365" si="80">E365+F365</f>
        <v>0</v>
      </c>
      <c r="H365" s="8">
        <v>0</v>
      </c>
      <c r="I365" s="8">
        <v>0</v>
      </c>
      <c r="J365" s="53">
        <f t="shared" ref="J365" si="81">G365-H365</f>
        <v>0</v>
      </c>
    </row>
    <row r="366" spans="1:10" x14ac:dyDescent="0.2">
      <c r="A366" s="5"/>
      <c r="B366" s="6"/>
      <c r="C366" s="56" t="s">
        <v>197</v>
      </c>
      <c r="D366" s="14"/>
      <c r="E366" s="12">
        <f>SUM(E367:E369)</f>
        <v>0</v>
      </c>
      <c r="F366" s="12">
        <f t="shared" ref="F366:H366" si="82">SUM(F367:F369)</f>
        <v>0</v>
      </c>
      <c r="G366" s="53">
        <f t="shared" si="71"/>
        <v>0</v>
      </c>
      <c r="H366" s="12">
        <f t="shared" si="82"/>
        <v>0</v>
      </c>
      <c r="I366" s="12">
        <f t="shared" ref="I366" si="83">SUM(I367:I369)</f>
        <v>0</v>
      </c>
      <c r="J366" s="53">
        <f t="shared" si="72"/>
        <v>0</v>
      </c>
    </row>
    <row r="367" spans="1:10" x14ac:dyDescent="0.2">
      <c r="A367" s="5"/>
      <c r="B367" s="6"/>
      <c r="C367" s="6"/>
      <c r="D367" s="7" t="s">
        <v>197</v>
      </c>
      <c r="E367" s="8">
        <v>0</v>
      </c>
      <c r="F367" s="8">
        <v>0</v>
      </c>
      <c r="G367" s="53">
        <f t="shared" si="71"/>
        <v>0</v>
      </c>
      <c r="H367" s="8">
        <v>0</v>
      </c>
      <c r="I367" s="8">
        <v>0</v>
      </c>
      <c r="J367" s="53">
        <f t="shared" si="72"/>
        <v>0</v>
      </c>
    </row>
    <row r="368" spans="1:10" hidden="1" x14ac:dyDescent="0.2">
      <c r="A368" s="5"/>
      <c r="B368" s="6"/>
      <c r="C368" s="6"/>
      <c r="D368" s="7" t="s">
        <v>272</v>
      </c>
      <c r="E368" s="8">
        <v>0</v>
      </c>
      <c r="F368" s="8">
        <v>0</v>
      </c>
      <c r="G368" s="53">
        <f t="shared" si="71"/>
        <v>0</v>
      </c>
      <c r="H368" s="8">
        <v>0</v>
      </c>
      <c r="I368" s="8">
        <v>0</v>
      </c>
      <c r="J368" s="53">
        <f t="shared" si="72"/>
        <v>0</v>
      </c>
    </row>
    <row r="369" spans="1:10" hidden="1" x14ac:dyDescent="0.2">
      <c r="A369" s="5"/>
      <c r="B369" s="6"/>
      <c r="C369" s="6"/>
      <c r="D369" s="7" t="s">
        <v>272</v>
      </c>
      <c r="E369" s="8">
        <v>0</v>
      </c>
      <c r="F369" s="8">
        <v>0</v>
      </c>
      <c r="G369" s="53">
        <f t="shared" si="71"/>
        <v>0</v>
      </c>
      <c r="H369" s="8">
        <v>0</v>
      </c>
      <c r="I369" s="8">
        <v>0</v>
      </c>
      <c r="J369" s="53">
        <f t="shared" si="72"/>
        <v>0</v>
      </c>
    </row>
    <row r="370" spans="1:10" x14ac:dyDescent="0.2">
      <c r="A370" s="5"/>
      <c r="B370" s="6"/>
      <c r="C370" s="56" t="s">
        <v>198</v>
      </c>
      <c r="D370" s="14"/>
      <c r="E370" s="12">
        <f>SUM(E371:E371)</f>
        <v>0</v>
      </c>
      <c r="F370" s="12">
        <f>SUM(F371:F371)</f>
        <v>0</v>
      </c>
      <c r="G370" s="53">
        <f t="shared" si="71"/>
        <v>0</v>
      </c>
      <c r="H370" s="12">
        <f>SUM(H371:H371)</f>
        <v>0</v>
      </c>
      <c r="I370" s="12">
        <f>SUM(I371:I371)</f>
        <v>0</v>
      </c>
      <c r="J370" s="53">
        <f t="shared" si="72"/>
        <v>0</v>
      </c>
    </row>
    <row r="371" spans="1:10" x14ac:dyDescent="0.2">
      <c r="A371" s="5"/>
      <c r="B371" s="6"/>
      <c r="C371" s="6"/>
      <c r="D371" s="7" t="s">
        <v>272</v>
      </c>
      <c r="E371" s="8">
        <v>0</v>
      </c>
      <c r="F371" s="8">
        <v>0</v>
      </c>
      <c r="G371" s="53">
        <f t="shared" si="71"/>
        <v>0</v>
      </c>
      <c r="H371" s="8">
        <v>0</v>
      </c>
      <c r="I371" s="8">
        <v>0</v>
      </c>
      <c r="J371" s="53">
        <f t="shared" si="72"/>
        <v>0</v>
      </c>
    </row>
    <row r="372" spans="1:10" x14ac:dyDescent="0.2">
      <c r="A372" s="5"/>
      <c r="B372" s="103" t="s">
        <v>199</v>
      </c>
      <c r="C372" s="103"/>
      <c r="D372" s="104"/>
      <c r="E372" s="12">
        <f>E373</f>
        <v>0</v>
      </c>
      <c r="F372" s="12">
        <f>F373</f>
        <v>0</v>
      </c>
      <c r="G372" s="53">
        <f t="shared" si="71"/>
        <v>0</v>
      </c>
      <c r="H372" s="12">
        <f>H373</f>
        <v>0</v>
      </c>
      <c r="I372" s="12">
        <f>I373</f>
        <v>0</v>
      </c>
      <c r="J372" s="53">
        <f t="shared" si="72"/>
        <v>0</v>
      </c>
    </row>
    <row r="373" spans="1:10" x14ac:dyDescent="0.2">
      <c r="A373" s="5"/>
      <c r="B373" s="6"/>
      <c r="C373" s="56" t="s">
        <v>200</v>
      </c>
      <c r="D373" s="14"/>
      <c r="E373" s="12">
        <f>SUM(E374)</f>
        <v>0</v>
      </c>
      <c r="F373" s="12">
        <f>SUM(F374)</f>
        <v>0</v>
      </c>
      <c r="G373" s="53">
        <f t="shared" si="71"/>
        <v>0</v>
      </c>
      <c r="H373" s="12">
        <f>SUM(H374)</f>
        <v>0</v>
      </c>
      <c r="I373" s="12">
        <f>SUM(I374)</f>
        <v>0</v>
      </c>
      <c r="J373" s="53">
        <f t="shared" si="72"/>
        <v>0</v>
      </c>
    </row>
    <row r="374" spans="1:10" x14ac:dyDescent="0.2">
      <c r="A374" s="5"/>
      <c r="B374" s="6"/>
      <c r="C374" s="6"/>
      <c r="D374" s="7" t="s">
        <v>200</v>
      </c>
      <c r="E374" s="8">
        <v>0</v>
      </c>
      <c r="F374" s="8">
        <v>0</v>
      </c>
      <c r="G374" s="53">
        <f t="shared" si="71"/>
        <v>0</v>
      </c>
      <c r="H374" s="8">
        <v>0</v>
      </c>
      <c r="I374" s="8">
        <v>0</v>
      </c>
      <c r="J374" s="53">
        <f t="shared" si="72"/>
        <v>0</v>
      </c>
    </row>
    <row r="375" spans="1:10" x14ac:dyDescent="0.2">
      <c r="A375" s="5"/>
      <c r="B375" s="6"/>
      <c r="C375" s="56" t="s">
        <v>201</v>
      </c>
      <c r="D375" s="14"/>
      <c r="E375" s="12">
        <v>0</v>
      </c>
      <c r="F375" s="12">
        <v>0</v>
      </c>
      <c r="G375" s="53">
        <f t="shared" si="71"/>
        <v>0</v>
      </c>
      <c r="H375" s="12">
        <v>0</v>
      </c>
      <c r="I375" s="12">
        <v>0</v>
      </c>
      <c r="J375" s="53">
        <f t="shared" si="72"/>
        <v>0</v>
      </c>
    </row>
    <row r="376" spans="1:10" x14ac:dyDescent="0.2">
      <c r="A376" s="5"/>
      <c r="B376" s="6"/>
      <c r="C376" s="56" t="s">
        <v>202</v>
      </c>
      <c r="D376" s="14"/>
      <c r="E376" s="12">
        <v>0</v>
      </c>
      <c r="F376" s="12">
        <v>0</v>
      </c>
      <c r="G376" s="53">
        <f t="shared" si="71"/>
        <v>0</v>
      </c>
      <c r="H376" s="12">
        <v>0</v>
      </c>
      <c r="I376" s="12">
        <v>0</v>
      </c>
      <c r="J376" s="53">
        <f t="shared" si="72"/>
        <v>0</v>
      </c>
    </row>
    <row r="377" spans="1:10" x14ac:dyDescent="0.2">
      <c r="A377" s="5"/>
      <c r="B377" s="6"/>
      <c r="C377" s="56" t="s">
        <v>203</v>
      </c>
      <c r="D377" s="14"/>
      <c r="E377" s="12">
        <v>0</v>
      </c>
      <c r="F377" s="12">
        <v>0</v>
      </c>
      <c r="G377" s="53">
        <f t="shared" si="71"/>
        <v>0</v>
      </c>
      <c r="H377" s="12">
        <v>0</v>
      </c>
      <c r="I377" s="12">
        <v>0</v>
      </c>
      <c r="J377" s="53">
        <f t="shared" si="72"/>
        <v>0</v>
      </c>
    </row>
    <row r="378" spans="1:10" ht="12.75" customHeight="1" x14ac:dyDescent="0.2">
      <c r="A378" s="5"/>
      <c r="B378" s="57" t="s">
        <v>204</v>
      </c>
      <c r="C378" s="57"/>
      <c r="D378" s="58"/>
      <c r="E378" s="12">
        <f>+E379+E381+E382</f>
        <v>0</v>
      </c>
      <c r="F378" s="12">
        <f>+F379+F381+F382</f>
        <v>0</v>
      </c>
      <c r="G378" s="53">
        <f t="shared" si="71"/>
        <v>0</v>
      </c>
      <c r="H378" s="12">
        <f>+H379+H381+H382</f>
        <v>0</v>
      </c>
      <c r="I378" s="12">
        <f>+I379+I381+I382</f>
        <v>0</v>
      </c>
      <c r="J378" s="53">
        <f t="shared" si="72"/>
        <v>0</v>
      </c>
    </row>
    <row r="379" spans="1:10" x14ac:dyDescent="0.2">
      <c r="A379" s="10"/>
      <c r="B379" s="13"/>
      <c r="C379" s="56" t="s">
        <v>205</v>
      </c>
      <c r="D379" s="14"/>
      <c r="E379" s="12">
        <f>SUM(E380)</f>
        <v>0</v>
      </c>
      <c r="F379" s="12">
        <f>SUM(F380)</f>
        <v>0</v>
      </c>
      <c r="G379" s="53">
        <f t="shared" si="71"/>
        <v>0</v>
      </c>
      <c r="H379" s="12">
        <f>SUM(H380)</f>
        <v>0</v>
      </c>
      <c r="I379" s="12">
        <f>SUM(I380)</f>
        <v>0</v>
      </c>
      <c r="J379" s="53">
        <f t="shared" si="72"/>
        <v>0</v>
      </c>
    </row>
    <row r="380" spans="1:10" x14ac:dyDescent="0.2">
      <c r="A380" s="5"/>
      <c r="B380" s="6"/>
      <c r="C380" s="6"/>
      <c r="D380" s="7" t="s">
        <v>205</v>
      </c>
      <c r="E380" s="8">
        <v>0</v>
      </c>
      <c r="F380" s="8">
        <v>0</v>
      </c>
      <c r="G380" s="53">
        <f t="shared" si="71"/>
        <v>0</v>
      </c>
      <c r="H380" s="8">
        <v>0</v>
      </c>
      <c r="I380" s="8">
        <v>0</v>
      </c>
      <c r="J380" s="53">
        <f t="shared" si="72"/>
        <v>0</v>
      </c>
    </row>
    <row r="381" spans="1:10" x14ac:dyDescent="0.2">
      <c r="A381" s="10"/>
      <c r="B381" s="13"/>
      <c r="C381" s="56" t="s">
        <v>206</v>
      </c>
      <c r="D381" s="14"/>
      <c r="E381" s="12">
        <v>0</v>
      </c>
      <c r="F381" s="12">
        <v>0</v>
      </c>
      <c r="G381" s="53">
        <f t="shared" si="71"/>
        <v>0</v>
      </c>
      <c r="H381" s="12">
        <v>0</v>
      </c>
      <c r="I381" s="12">
        <v>0</v>
      </c>
      <c r="J381" s="53">
        <f t="shared" si="72"/>
        <v>0</v>
      </c>
    </row>
    <row r="382" spans="1:10" x14ac:dyDescent="0.2">
      <c r="A382" s="10"/>
      <c r="B382" s="13"/>
      <c r="C382" s="56" t="s">
        <v>207</v>
      </c>
      <c r="D382" s="14"/>
      <c r="E382" s="12">
        <v>0</v>
      </c>
      <c r="F382" s="12">
        <v>0</v>
      </c>
      <c r="G382" s="53">
        <f t="shared" si="71"/>
        <v>0</v>
      </c>
      <c r="H382" s="12">
        <v>0</v>
      </c>
      <c r="I382" s="12">
        <v>0</v>
      </c>
      <c r="J382" s="53">
        <f t="shared" si="72"/>
        <v>0</v>
      </c>
    </row>
    <row r="383" spans="1:10" x14ac:dyDescent="0.2">
      <c r="A383" s="61" t="s">
        <v>208</v>
      </c>
      <c r="B383" s="57"/>
      <c r="C383" s="57"/>
      <c r="D383" s="58"/>
      <c r="E383" s="12">
        <f>SUM(E384+E525+E535)</f>
        <v>0</v>
      </c>
      <c r="F383" s="12">
        <f>SUM(F384+F525+F535)</f>
        <v>0</v>
      </c>
      <c r="G383" s="53">
        <f t="shared" si="71"/>
        <v>0</v>
      </c>
      <c r="H383" s="12">
        <f>SUM(H384+H525+H535)</f>
        <v>0</v>
      </c>
      <c r="I383" s="12">
        <f>SUM(I384+I525+I535)</f>
        <v>0</v>
      </c>
      <c r="J383" s="53">
        <f t="shared" si="72"/>
        <v>0</v>
      </c>
    </row>
    <row r="384" spans="1:10" x14ac:dyDescent="0.2">
      <c r="A384" s="10"/>
      <c r="B384" s="57" t="s">
        <v>209</v>
      </c>
      <c r="C384" s="57"/>
      <c r="D384" s="58"/>
      <c r="E384" s="12">
        <f>+E385+E388+E408+E409+E521+E522+E523+E524</f>
        <v>0</v>
      </c>
      <c r="F384" s="12">
        <f>+F385+F388+F408+F409+F521+F522+F523+F524</f>
        <v>0</v>
      </c>
      <c r="G384" s="53">
        <f t="shared" si="71"/>
        <v>0</v>
      </c>
      <c r="H384" s="12">
        <f>+H385+H388+H408+H409+H521+H522+H523+H524</f>
        <v>0</v>
      </c>
      <c r="I384" s="12">
        <f>+I385+I388+I408+I409+I521+I522+I523+I524</f>
        <v>0</v>
      </c>
      <c r="J384" s="53">
        <f t="shared" si="72"/>
        <v>0</v>
      </c>
    </row>
    <row r="385" spans="1:10" x14ac:dyDescent="0.2">
      <c r="A385" s="10"/>
      <c r="B385" s="13"/>
      <c r="C385" s="56" t="s">
        <v>210</v>
      </c>
      <c r="D385" s="14"/>
      <c r="E385" s="12">
        <f>+E386</f>
        <v>0</v>
      </c>
      <c r="F385" s="12">
        <f>+F386</f>
        <v>0</v>
      </c>
      <c r="G385" s="53">
        <f t="shared" si="71"/>
        <v>0</v>
      </c>
      <c r="H385" s="12">
        <f>+H386</f>
        <v>0</v>
      </c>
      <c r="I385" s="12">
        <f>+I386</f>
        <v>0</v>
      </c>
      <c r="J385" s="53">
        <f t="shared" si="72"/>
        <v>0</v>
      </c>
    </row>
    <row r="386" spans="1:10" x14ac:dyDescent="0.2">
      <c r="A386" s="10"/>
      <c r="B386" s="13"/>
      <c r="C386" s="56" t="s">
        <v>211</v>
      </c>
      <c r="D386" s="14"/>
      <c r="E386" s="12">
        <f>SUM(E387:E387)</f>
        <v>0</v>
      </c>
      <c r="F386" s="12">
        <f>SUM(F387:F387)</f>
        <v>0</v>
      </c>
      <c r="G386" s="53">
        <f t="shared" si="71"/>
        <v>0</v>
      </c>
      <c r="H386" s="12">
        <f>SUM(H387:H387)</f>
        <v>0</v>
      </c>
      <c r="I386" s="12">
        <f>SUM(I387:I387)</f>
        <v>0</v>
      </c>
      <c r="J386" s="53">
        <f t="shared" si="72"/>
        <v>0</v>
      </c>
    </row>
    <row r="387" spans="1:10" s="9" customFormat="1" x14ac:dyDescent="0.2">
      <c r="A387" s="10"/>
      <c r="B387" s="13"/>
      <c r="C387" s="48"/>
      <c r="D387" s="11"/>
      <c r="E387" s="8">
        <v>0</v>
      </c>
      <c r="F387" s="8">
        <v>0</v>
      </c>
      <c r="G387" s="53">
        <f t="shared" si="71"/>
        <v>0</v>
      </c>
      <c r="H387" s="8">
        <v>0</v>
      </c>
      <c r="I387" s="8">
        <v>0</v>
      </c>
      <c r="J387" s="53">
        <f t="shared" si="72"/>
        <v>0</v>
      </c>
    </row>
    <row r="388" spans="1:10" x14ac:dyDescent="0.2">
      <c r="A388" s="10"/>
      <c r="B388" s="13"/>
      <c r="C388" s="56" t="s">
        <v>212</v>
      </c>
      <c r="D388" s="14"/>
      <c r="E388" s="12">
        <f>+E389+E405</f>
        <v>0</v>
      </c>
      <c r="F388" s="12">
        <f>+F389+F405</f>
        <v>0</v>
      </c>
      <c r="G388" s="53">
        <f t="shared" si="71"/>
        <v>0</v>
      </c>
      <c r="H388" s="12">
        <f>+H389+H405</f>
        <v>0</v>
      </c>
      <c r="I388" s="12">
        <f>+I389+I405</f>
        <v>0</v>
      </c>
      <c r="J388" s="53">
        <f t="shared" si="72"/>
        <v>0</v>
      </c>
    </row>
    <row r="389" spans="1:10" x14ac:dyDescent="0.2">
      <c r="A389" s="10"/>
      <c r="B389" s="13"/>
      <c r="C389" s="56" t="s">
        <v>388</v>
      </c>
      <c r="D389" s="14"/>
      <c r="E389" s="12">
        <f>SUM(E390:E404)</f>
        <v>0</v>
      </c>
      <c r="F389" s="12">
        <f>SUM(F390:F404)</f>
        <v>0</v>
      </c>
      <c r="G389" s="53">
        <f t="shared" si="71"/>
        <v>0</v>
      </c>
      <c r="H389" s="12">
        <f>SUM(H390:H404)</f>
        <v>0</v>
      </c>
      <c r="I389" s="12">
        <f>SUM(I390:I404)</f>
        <v>0</v>
      </c>
      <c r="J389" s="53">
        <f t="shared" si="72"/>
        <v>0</v>
      </c>
    </row>
    <row r="390" spans="1:10" s="9" customFormat="1" ht="33.75" x14ac:dyDescent="0.2">
      <c r="A390" s="10"/>
      <c r="B390" s="92"/>
      <c r="C390" s="92"/>
      <c r="D390" s="11" t="s">
        <v>524</v>
      </c>
      <c r="E390" s="8">
        <v>0</v>
      </c>
      <c r="F390" s="8">
        <v>0</v>
      </c>
      <c r="G390" s="53">
        <f t="shared" si="71"/>
        <v>0</v>
      </c>
      <c r="H390" s="8">
        <v>0</v>
      </c>
      <c r="I390" s="8">
        <v>0</v>
      </c>
      <c r="J390" s="53">
        <f t="shared" si="72"/>
        <v>0</v>
      </c>
    </row>
    <row r="391" spans="1:10" s="9" customFormat="1" ht="33.75" x14ac:dyDescent="0.2">
      <c r="A391" s="10"/>
      <c r="B391" s="92"/>
      <c r="C391" s="92"/>
      <c r="D391" s="11" t="s">
        <v>525</v>
      </c>
      <c r="E391" s="8">
        <v>0</v>
      </c>
      <c r="F391" s="8">
        <v>0</v>
      </c>
      <c r="G391" s="53">
        <f t="shared" si="71"/>
        <v>0</v>
      </c>
      <c r="H391" s="8">
        <v>0</v>
      </c>
      <c r="I391" s="8">
        <v>0</v>
      </c>
      <c r="J391" s="53">
        <f t="shared" si="72"/>
        <v>0</v>
      </c>
    </row>
    <row r="392" spans="1:10" s="9" customFormat="1" ht="45" x14ac:dyDescent="0.2">
      <c r="A392" s="10"/>
      <c r="B392" s="92"/>
      <c r="C392" s="92"/>
      <c r="D392" s="11" t="s">
        <v>526</v>
      </c>
      <c r="E392" s="8">
        <v>0</v>
      </c>
      <c r="F392" s="8">
        <v>0</v>
      </c>
      <c r="G392" s="53">
        <f t="shared" si="71"/>
        <v>0</v>
      </c>
      <c r="H392" s="8">
        <v>0</v>
      </c>
      <c r="I392" s="8">
        <v>0</v>
      </c>
      <c r="J392" s="53">
        <f t="shared" si="72"/>
        <v>0</v>
      </c>
    </row>
    <row r="393" spans="1:10" s="9" customFormat="1" ht="33.75" x14ac:dyDescent="0.2">
      <c r="A393" s="10"/>
      <c r="B393" s="92"/>
      <c r="C393" s="92"/>
      <c r="D393" s="11" t="s">
        <v>527</v>
      </c>
      <c r="E393" s="8">
        <v>0</v>
      </c>
      <c r="F393" s="8">
        <v>0</v>
      </c>
      <c r="G393" s="53">
        <f t="shared" si="71"/>
        <v>0</v>
      </c>
      <c r="H393" s="8">
        <v>0</v>
      </c>
      <c r="I393" s="8">
        <v>0</v>
      </c>
      <c r="J393" s="53">
        <f t="shared" si="72"/>
        <v>0</v>
      </c>
    </row>
    <row r="394" spans="1:10" s="9" customFormat="1" ht="45" x14ac:dyDescent="0.2">
      <c r="A394" s="10"/>
      <c r="B394" s="92"/>
      <c r="C394" s="92"/>
      <c r="D394" s="11" t="s">
        <v>528</v>
      </c>
      <c r="E394" s="8">
        <v>0</v>
      </c>
      <c r="F394" s="8">
        <v>0</v>
      </c>
      <c r="G394" s="53">
        <f t="shared" si="71"/>
        <v>0</v>
      </c>
      <c r="H394" s="8">
        <v>0</v>
      </c>
      <c r="I394" s="8">
        <v>0</v>
      </c>
      <c r="J394" s="53">
        <f t="shared" si="72"/>
        <v>0</v>
      </c>
    </row>
    <row r="395" spans="1:10" s="9" customFormat="1" ht="45" x14ac:dyDescent="0.2">
      <c r="A395" s="10"/>
      <c r="B395" s="92"/>
      <c r="C395" s="92"/>
      <c r="D395" s="11" t="s">
        <v>529</v>
      </c>
      <c r="E395" s="8">
        <v>0</v>
      </c>
      <c r="F395" s="8">
        <v>0</v>
      </c>
      <c r="G395" s="53">
        <f t="shared" si="71"/>
        <v>0</v>
      </c>
      <c r="H395" s="8">
        <v>0</v>
      </c>
      <c r="I395" s="8">
        <v>0</v>
      </c>
      <c r="J395" s="53">
        <f t="shared" si="72"/>
        <v>0</v>
      </c>
    </row>
    <row r="396" spans="1:10" s="9" customFormat="1" ht="45" x14ac:dyDescent="0.2">
      <c r="A396" s="10"/>
      <c r="B396" s="92"/>
      <c r="C396" s="92"/>
      <c r="D396" s="11" t="s">
        <v>408</v>
      </c>
      <c r="E396" s="8">
        <v>0</v>
      </c>
      <c r="F396" s="8">
        <v>0</v>
      </c>
      <c r="G396" s="53">
        <f t="shared" si="71"/>
        <v>0</v>
      </c>
      <c r="H396" s="8">
        <v>0</v>
      </c>
      <c r="I396" s="8">
        <v>0</v>
      </c>
      <c r="J396" s="53">
        <f t="shared" si="72"/>
        <v>0</v>
      </c>
    </row>
    <row r="397" spans="1:10" s="9" customFormat="1" ht="45" x14ac:dyDescent="0.2">
      <c r="A397" s="10"/>
      <c r="B397" s="92"/>
      <c r="C397" s="92"/>
      <c r="D397" s="11" t="s">
        <v>530</v>
      </c>
      <c r="E397" s="8">
        <v>0</v>
      </c>
      <c r="F397" s="8">
        <v>0</v>
      </c>
      <c r="G397" s="53">
        <f t="shared" si="71"/>
        <v>0</v>
      </c>
      <c r="H397" s="8">
        <v>0</v>
      </c>
      <c r="I397" s="8">
        <v>0</v>
      </c>
      <c r="J397" s="53">
        <f t="shared" si="72"/>
        <v>0</v>
      </c>
    </row>
    <row r="398" spans="1:10" s="9" customFormat="1" ht="45" x14ac:dyDescent="0.2">
      <c r="A398" s="10"/>
      <c r="B398" s="92"/>
      <c r="C398" s="92"/>
      <c r="D398" s="11" t="s">
        <v>531</v>
      </c>
      <c r="E398" s="8">
        <v>0</v>
      </c>
      <c r="F398" s="8">
        <v>0</v>
      </c>
      <c r="G398" s="53">
        <f t="shared" si="71"/>
        <v>0</v>
      </c>
      <c r="H398" s="8">
        <v>0</v>
      </c>
      <c r="I398" s="8">
        <v>0</v>
      </c>
      <c r="J398" s="53">
        <f t="shared" si="72"/>
        <v>0</v>
      </c>
    </row>
    <row r="399" spans="1:10" s="9" customFormat="1" ht="45" x14ac:dyDescent="0.2">
      <c r="A399" s="10"/>
      <c r="B399" s="92"/>
      <c r="C399" s="92"/>
      <c r="D399" s="11" t="s">
        <v>532</v>
      </c>
      <c r="E399" s="8">
        <v>0</v>
      </c>
      <c r="F399" s="8">
        <v>0</v>
      </c>
      <c r="G399" s="53">
        <f t="shared" si="71"/>
        <v>0</v>
      </c>
      <c r="H399" s="8">
        <v>0</v>
      </c>
      <c r="I399" s="8">
        <v>0</v>
      </c>
      <c r="J399" s="53">
        <f t="shared" si="72"/>
        <v>0</v>
      </c>
    </row>
    <row r="400" spans="1:10" s="9" customFormat="1" ht="45" x14ac:dyDescent="0.2">
      <c r="A400" s="10"/>
      <c r="B400" s="92"/>
      <c r="C400" s="92"/>
      <c r="D400" s="11" t="s">
        <v>533</v>
      </c>
      <c r="E400" s="8">
        <v>0</v>
      </c>
      <c r="F400" s="8">
        <v>0</v>
      </c>
      <c r="G400" s="53">
        <f t="shared" si="71"/>
        <v>0</v>
      </c>
      <c r="H400" s="8">
        <v>0</v>
      </c>
      <c r="I400" s="8">
        <v>0</v>
      </c>
      <c r="J400" s="53">
        <f t="shared" si="72"/>
        <v>0</v>
      </c>
    </row>
    <row r="401" spans="1:10" s="9" customFormat="1" ht="45" x14ac:dyDescent="0.2">
      <c r="A401" s="10"/>
      <c r="B401" s="92"/>
      <c r="C401" s="92"/>
      <c r="D401" s="11" t="s">
        <v>534</v>
      </c>
      <c r="E401" s="8">
        <v>0</v>
      </c>
      <c r="F401" s="8">
        <v>0</v>
      </c>
      <c r="G401" s="53">
        <f t="shared" si="71"/>
        <v>0</v>
      </c>
      <c r="H401" s="8">
        <v>0</v>
      </c>
      <c r="I401" s="8">
        <v>0</v>
      </c>
      <c r="J401" s="53">
        <f t="shared" si="72"/>
        <v>0</v>
      </c>
    </row>
    <row r="402" spans="1:10" s="9" customFormat="1" ht="45" x14ac:dyDescent="0.2">
      <c r="A402" s="10"/>
      <c r="B402" s="92"/>
      <c r="C402" s="92"/>
      <c r="D402" s="11" t="s">
        <v>535</v>
      </c>
      <c r="E402" s="8">
        <v>0</v>
      </c>
      <c r="F402" s="8">
        <v>0</v>
      </c>
      <c r="G402" s="53">
        <f t="shared" si="71"/>
        <v>0</v>
      </c>
      <c r="H402" s="8">
        <v>0</v>
      </c>
      <c r="I402" s="8">
        <v>0</v>
      </c>
      <c r="J402" s="53">
        <f t="shared" si="72"/>
        <v>0</v>
      </c>
    </row>
    <row r="403" spans="1:10" s="9" customFormat="1" ht="45" x14ac:dyDescent="0.2">
      <c r="A403" s="10"/>
      <c r="B403" s="92"/>
      <c r="C403" s="92"/>
      <c r="D403" s="11" t="s">
        <v>536</v>
      </c>
      <c r="E403" s="8">
        <v>0</v>
      </c>
      <c r="F403" s="8">
        <v>0</v>
      </c>
      <c r="G403" s="53">
        <f t="shared" si="71"/>
        <v>0</v>
      </c>
      <c r="H403" s="8">
        <v>0</v>
      </c>
      <c r="I403" s="8">
        <v>0</v>
      </c>
      <c r="J403" s="53">
        <f t="shared" si="72"/>
        <v>0</v>
      </c>
    </row>
    <row r="404" spans="1:10" s="9" customFormat="1" ht="45" x14ac:dyDescent="0.2">
      <c r="A404" s="10"/>
      <c r="B404" s="92"/>
      <c r="C404" s="92"/>
      <c r="D404" s="11" t="s">
        <v>537</v>
      </c>
      <c r="E404" s="8">
        <v>0</v>
      </c>
      <c r="F404" s="8">
        <v>0</v>
      </c>
      <c r="G404" s="53">
        <f t="shared" si="71"/>
        <v>0</v>
      </c>
      <c r="H404" s="8">
        <v>0</v>
      </c>
      <c r="I404" s="8">
        <v>0</v>
      </c>
      <c r="J404" s="53">
        <f t="shared" si="72"/>
        <v>0</v>
      </c>
    </row>
    <row r="405" spans="1:10" s="9" customFormat="1" x14ac:dyDescent="0.2">
      <c r="A405" s="10"/>
      <c r="B405" s="92"/>
      <c r="C405" s="56" t="s">
        <v>389</v>
      </c>
      <c r="D405" s="93"/>
      <c r="E405" s="12">
        <f>SUM(E406:E407)</f>
        <v>0</v>
      </c>
      <c r="F405" s="12">
        <f>SUM(F406:F407)</f>
        <v>0</v>
      </c>
      <c r="G405" s="53">
        <f t="shared" ref="G405:G461" si="84">E405+F405</f>
        <v>0</v>
      </c>
      <c r="H405" s="12">
        <f>SUM(H406:H407)</f>
        <v>0</v>
      </c>
      <c r="I405" s="12">
        <f>SUM(I406:I407)</f>
        <v>0</v>
      </c>
      <c r="J405" s="53">
        <f t="shared" ref="J405:J461" si="85">G405-H405</f>
        <v>0</v>
      </c>
    </row>
    <row r="406" spans="1:10" s="9" customFormat="1" ht="33.75" x14ac:dyDescent="0.2">
      <c r="A406" s="10"/>
      <c r="B406" s="92"/>
      <c r="C406" s="92"/>
      <c r="D406" s="11" t="s">
        <v>538</v>
      </c>
      <c r="E406" s="8">
        <v>0</v>
      </c>
      <c r="F406" s="8">
        <v>0</v>
      </c>
      <c r="G406" s="53">
        <f t="shared" si="84"/>
        <v>0</v>
      </c>
      <c r="H406" s="8">
        <v>0</v>
      </c>
      <c r="I406" s="8">
        <v>0</v>
      </c>
      <c r="J406" s="53">
        <f t="shared" si="85"/>
        <v>0</v>
      </c>
    </row>
    <row r="407" spans="1:10" s="9" customFormat="1" ht="33.75" x14ac:dyDescent="0.2">
      <c r="A407" s="10"/>
      <c r="B407" s="92"/>
      <c r="C407" s="92"/>
      <c r="D407" s="11" t="s">
        <v>539</v>
      </c>
      <c r="E407" s="8">
        <v>0</v>
      </c>
      <c r="F407" s="8">
        <v>0</v>
      </c>
      <c r="G407" s="53">
        <f t="shared" si="84"/>
        <v>0</v>
      </c>
      <c r="H407" s="8">
        <v>0</v>
      </c>
      <c r="I407" s="8">
        <v>0</v>
      </c>
      <c r="J407" s="53">
        <f t="shared" si="85"/>
        <v>0</v>
      </c>
    </row>
    <row r="408" spans="1:10" s="9" customFormat="1" x14ac:dyDescent="0.2">
      <c r="A408" s="10"/>
      <c r="B408" s="92"/>
      <c r="C408" s="56" t="s">
        <v>213</v>
      </c>
      <c r="D408" s="93"/>
      <c r="E408" s="12">
        <v>0</v>
      </c>
      <c r="F408" s="12">
        <v>0</v>
      </c>
      <c r="G408" s="53">
        <f t="shared" si="84"/>
        <v>0</v>
      </c>
      <c r="H408" s="12">
        <v>0</v>
      </c>
      <c r="I408" s="12">
        <v>0</v>
      </c>
      <c r="J408" s="53">
        <f t="shared" si="85"/>
        <v>0</v>
      </c>
    </row>
    <row r="409" spans="1:10" s="9" customFormat="1" x14ac:dyDescent="0.2">
      <c r="A409" s="10"/>
      <c r="B409" s="92"/>
      <c r="C409" s="56" t="s">
        <v>214</v>
      </c>
      <c r="D409" s="93"/>
      <c r="E409" s="12">
        <f>+E410+E417+E429+E519</f>
        <v>0</v>
      </c>
      <c r="F409" s="12">
        <f>+F410+F417+F429+F519</f>
        <v>0</v>
      </c>
      <c r="G409" s="53">
        <f t="shared" si="84"/>
        <v>0</v>
      </c>
      <c r="H409" s="12">
        <f>+H410+H417+H429+H519</f>
        <v>0</v>
      </c>
      <c r="I409" s="12">
        <f>+I410+I417+I429+I519</f>
        <v>0</v>
      </c>
      <c r="J409" s="53">
        <f t="shared" si="85"/>
        <v>0</v>
      </c>
    </row>
    <row r="410" spans="1:10" s="9" customFormat="1" x14ac:dyDescent="0.2">
      <c r="A410" s="10"/>
      <c r="B410" s="92"/>
      <c r="C410" s="56" t="s">
        <v>215</v>
      </c>
      <c r="D410" s="93"/>
      <c r="E410" s="12">
        <f>SUM(E411:E416)</f>
        <v>0</v>
      </c>
      <c r="F410" s="12">
        <f>SUM(F411:F416)</f>
        <v>0</v>
      </c>
      <c r="G410" s="53">
        <f t="shared" si="84"/>
        <v>0</v>
      </c>
      <c r="H410" s="12">
        <f>SUM(H411:H416)</f>
        <v>0</v>
      </c>
      <c r="I410" s="12">
        <f>SUM(I411:I416)</f>
        <v>0</v>
      </c>
      <c r="J410" s="53">
        <f t="shared" si="85"/>
        <v>0</v>
      </c>
    </row>
    <row r="411" spans="1:10" s="9" customFormat="1" ht="33.75" x14ac:dyDescent="0.2">
      <c r="A411" s="10"/>
      <c r="B411" s="92"/>
      <c r="C411" s="92"/>
      <c r="D411" s="11" t="s">
        <v>411</v>
      </c>
      <c r="E411" s="8">
        <v>0</v>
      </c>
      <c r="F411" s="8">
        <v>0</v>
      </c>
      <c r="G411" s="53">
        <f t="shared" si="84"/>
        <v>0</v>
      </c>
      <c r="H411" s="8">
        <v>0</v>
      </c>
      <c r="I411" s="8">
        <v>0</v>
      </c>
      <c r="J411" s="53">
        <f t="shared" si="85"/>
        <v>0</v>
      </c>
    </row>
    <row r="412" spans="1:10" s="9" customFormat="1" ht="45" x14ac:dyDescent="0.2">
      <c r="A412" s="10"/>
      <c r="B412" s="92"/>
      <c r="C412" s="92"/>
      <c r="D412" s="11" t="s">
        <v>540</v>
      </c>
      <c r="E412" s="8">
        <v>0</v>
      </c>
      <c r="F412" s="8">
        <v>0</v>
      </c>
      <c r="G412" s="53">
        <f t="shared" si="84"/>
        <v>0</v>
      </c>
      <c r="H412" s="8">
        <v>0</v>
      </c>
      <c r="I412" s="8">
        <v>0</v>
      </c>
      <c r="J412" s="53">
        <f t="shared" si="85"/>
        <v>0</v>
      </c>
    </row>
    <row r="413" spans="1:10" s="9" customFormat="1" ht="45" x14ac:dyDescent="0.2">
      <c r="A413" s="10"/>
      <c r="B413" s="92"/>
      <c r="C413" s="92"/>
      <c r="D413" s="11" t="s">
        <v>541</v>
      </c>
      <c r="E413" s="8">
        <v>0</v>
      </c>
      <c r="F413" s="8">
        <v>0</v>
      </c>
      <c r="G413" s="53">
        <f t="shared" si="84"/>
        <v>0</v>
      </c>
      <c r="H413" s="8">
        <v>0</v>
      </c>
      <c r="I413" s="8">
        <v>0</v>
      </c>
      <c r="J413" s="53">
        <f t="shared" si="85"/>
        <v>0</v>
      </c>
    </row>
    <row r="414" spans="1:10" s="9" customFormat="1" ht="33.75" x14ac:dyDescent="0.2">
      <c r="A414" s="10"/>
      <c r="B414" s="92"/>
      <c r="C414" s="92"/>
      <c r="D414" s="11" t="s">
        <v>542</v>
      </c>
      <c r="E414" s="8">
        <v>0</v>
      </c>
      <c r="F414" s="8">
        <v>0</v>
      </c>
      <c r="G414" s="53">
        <f t="shared" si="84"/>
        <v>0</v>
      </c>
      <c r="H414" s="8">
        <v>0</v>
      </c>
      <c r="I414" s="8">
        <v>0</v>
      </c>
      <c r="J414" s="53">
        <f t="shared" si="85"/>
        <v>0</v>
      </c>
    </row>
    <row r="415" spans="1:10" s="9" customFormat="1" ht="33.75" x14ac:dyDescent="0.2">
      <c r="A415" s="10"/>
      <c r="B415" s="92"/>
      <c r="C415" s="92"/>
      <c r="D415" s="11" t="s">
        <v>543</v>
      </c>
      <c r="E415" s="8">
        <v>0</v>
      </c>
      <c r="F415" s="8">
        <v>0</v>
      </c>
      <c r="G415" s="53">
        <f t="shared" si="84"/>
        <v>0</v>
      </c>
      <c r="H415" s="8">
        <v>0</v>
      </c>
      <c r="I415" s="8">
        <v>0</v>
      </c>
      <c r="J415" s="53">
        <f t="shared" si="85"/>
        <v>0</v>
      </c>
    </row>
    <row r="416" spans="1:10" s="9" customFormat="1" ht="33.75" x14ac:dyDescent="0.2">
      <c r="A416" s="10"/>
      <c r="B416" s="92"/>
      <c r="C416" s="92"/>
      <c r="D416" s="11" t="s">
        <v>544</v>
      </c>
      <c r="E416" s="8">
        <v>0</v>
      </c>
      <c r="F416" s="8">
        <v>0</v>
      </c>
      <c r="G416" s="53">
        <f t="shared" si="84"/>
        <v>0</v>
      </c>
      <c r="H416" s="8">
        <v>0</v>
      </c>
      <c r="I416" s="8">
        <v>0</v>
      </c>
      <c r="J416" s="53">
        <f t="shared" si="85"/>
        <v>0</v>
      </c>
    </row>
    <row r="417" spans="1:10" s="9" customFormat="1" x14ac:dyDescent="0.2">
      <c r="A417" s="10"/>
      <c r="B417" s="92"/>
      <c r="C417" s="56" t="s">
        <v>216</v>
      </c>
      <c r="D417" s="93"/>
      <c r="E417" s="12">
        <f>SUM(E418:E428)</f>
        <v>0</v>
      </c>
      <c r="F417" s="12">
        <f>SUM(F418:F428)</f>
        <v>0</v>
      </c>
      <c r="G417" s="53">
        <f t="shared" si="84"/>
        <v>0</v>
      </c>
      <c r="H417" s="12">
        <f>SUM(H418:H428)</f>
        <v>0</v>
      </c>
      <c r="I417" s="12">
        <f>SUM(I418:I428)</f>
        <v>0</v>
      </c>
      <c r="J417" s="53">
        <f t="shared" si="85"/>
        <v>0</v>
      </c>
    </row>
    <row r="418" spans="1:10" s="9" customFormat="1" ht="33.75" x14ac:dyDescent="0.2">
      <c r="A418" s="10"/>
      <c r="B418" s="92"/>
      <c r="C418" s="92"/>
      <c r="D418" s="44" t="s">
        <v>545</v>
      </c>
      <c r="E418" s="8">
        <v>0</v>
      </c>
      <c r="F418" s="8">
        <v>0</v>
      </c>
      <c r="G418" s="53">
        <f t="shared" si="84"/>
        <v>0</v>
      </c>
      <c r="H418" s="8">
        <v>0</v>
      </c>
      <c r="I418" s="8">
        <v>0</v>
      </c>
      <c r="J418" s="53">
        <f t="shared" si="85"/>
        <v>0</v>
      </c>
    </row>
    <row r="419" spans="1:10" s="9" customFormat="1" ht="33.75" x14ac:dyDescent="0.2">
      <c r="A419" s="10"/>
      <c r="B419" s="92"/>
      <c r="C419" s="92"/>
      <c r="D419" s="44" t="s">
        <v>546</v>
      </c>
      <c r="E419" s="8">
        <v>0</v>
      </c>
      <c r="F419" s="8">
        <v>0</v>
      </c>
      <c r="G419" s="53">
        <f t="shared" si="84"/>
        <v>0</v>
      </c>
      <c r="H419" s="8">
        <v>0</v>
      </c>
      <c r="I419" s="8">
        <v>0</v>
      </c>
      <c r="J419" s="53">
        <f t="shared" si="85"/>
        <v>0</v>
      </c>
    </row>
    <row r="420" spans="1:10" s="9" customFormat="1" ht="33.75" x14ac:dyDescent="0.2">
      <c r="A420" s="10"/>
      <c r="B420" s="92"/>
      <c r="C420" s="92"/>
      <c r="D420" s="11" t="s">
        <v>547</v>
      </c>
      <c r="E420" s="8">
        <v>0</v>
      </c>
      <c r="F420" s="8">
        <v>0</v>
      </c>
      <c r="G420" s="53">
        <f t="shared" si="84"/>
        <v>0</v>
      </c>
      <c r="H420" s="8">
        <v>0</v>
      </c>
      <c r="I420" s="8">
        <v>0</v>
      </c>
      <c r="J420" s="53">
        <f t="shared" si="85"/>
        <v>0</v>
      </c>
    </row>
    <row r="421" spans="1:10" s="9" customFormat="1" ht="45" x14ac:dyDescent="0.2">
      <c r="A421" s="10"/>
      <c r="B421" s="92"/>
      <c r="C421" s="92"/>
      <c r="D421" s="11" t="s">
        <v>548</v>
      </c>
      <c r="E421" s="8">
        <v>0</v>
      </c>
      <c r="F421" s="8">
        <v>0</v>
      </c>
      <c r="G421" s="53">
        <f t="shared" si="84"/>
        <v>0</v>
      </c>
      <c r="H421" s="8">
        <v>0</v>
      </c>
      <c r="I421" s="8">
        <v>0</v>
      </c>
      <c r="J421" s="53">
        <f t="shared" si="85"/>
        <v>0</v>
      </c>
    </row>
    <row r="422" spans="1:10" s="9" customFormat="1" ht="33.75" x14ac:dyDescent="0.2">
      <c r="A422" s="10"/>
      <c r="B422" s="92"/>
      <c r="C422" s="92"/>
      <c r="D422" s="11" t="s">
        <v>549</v>
      </c>
      <c r="E422" s="8">
        <v>0</v>
      </c>
      <c r="F422" s="8">
        <v>0</v>
      </c>
      <c r="G422" s="53">
        <f t="shared" si="84"/>
        <v>0</v>
      </c>
      <c r="H422" s="8">
        <v>0</v>
      </c>
      <c r="I422" s="8">
        <v>0</v>
      </c>
      <c r="J422" s="53">
        <f t="shared" si="85"/>
        <v>0</v>
      </c>
    </row>
    <row r="423" spans="1:10" s="9" customFormat="1" ht="45" x14ac:dyDescent="0.2">
      <c r="A423" s="10"/>
      <c r="B423" s="92"/>
      <c r="C423" s="92"/>
      <c r="D423" s="11" t="s">
        <v>550</v>
      </c>
      <c r="E423" s="8">
        <v>0</v>
      </c>
      <c r="F423" s="8">
        <v>0</v>
      </c>
      <c r="G423" s="53">
        <f t="shared" si="84"/>
        <v>0</v>
      </c>
      <c r="H423" s="8">
        <v>0</v>
      </c>
      <c r="I423" s="8">
        <v>0</v>
      </c>
      <c r="J423" s="53">
        <f t="shared" si="85"/>
        <v>0</v>
      </c>
    </row>
    <row r="424" spans="1:10" s="9" customFormat="1" ht="33.75" x14ac:dyDescent="0.2">
      <c r="A424" s="10"/>
      <c r="B424" s="92"/>
      <c r="C424" s="92"/>
      <c r="D424" s="11" t="s">
        <v>551</v>
      </c>
      <c r="E424" s="8">
        <v>0</v>
      </c>
      <c r="F424" s="8">
        <v>0</v>
      </c>
      <c r="G424" s="53">
        <f t="shared" si="84"/>
        <v>0</v>
      </c>
      <c r="H424" s="8">
        <v>0</v>
      </c>
      <c r="I424" s="8">
        <v>0</v>
      </c>
      <c r="J424" s="53">
        <f t="shared" si="85"/>
        <v>0</v>
      </c>
    </row>
    <row r="425" spans="1:10" s="9" customFormat="1" ht="45" x14ac:dyDescent="0.2">
      <c r="A425" s="10"/>
      <c r="B425" s="92"/>
      <c r="C425" s="92"/>
      <c r="D425" s="11" t="s">
        <v>552</v>
      </c>
      <c r="E425" s="8">
        <v>0</v>
      </c>
      <c r="F425" s="8">
        <v>0</v>
      </c>
      <c r="G425" s="53">
        <f t="shared" si="84"/>
        <v>0</v>
      </c>
      <c r="H425" s="8">
        <v>0</v>
      </c>
      <c r="I425" s="8">
        <v>0</v>
      </c>
      <c r="J425" s="53">
        <f t="shared" si="85"/>
        <v>0</v>
      </c>
    </row>
    <row r="426" spans="1:10" s="9" customFormat="1" ht="45" x14ac:dyDescent="0.2">
      <c r="A426" s="10"/>
      <c r="B426" s="92"/>
      <c r="C426" s="92"/>
      <c r="D426" s="11" t="s">
        <v>553</v>
      </c>
      <c r="E426" s="8">
        <v>0</v>
      </c>
      <c r="F426" s="8">
        <v>0</v>
      </c>
      <c r="G426" s="53">
        <f t="shared" si="84"/>
        <v>0</v>
      </c>
      <c r="H426" s="8">
        <v>0</v>
      </c>
      <c r="I426" s="8">
        <v>0</v>
      </c>
      <c r="J426" s="53">
        <f t="shared" si="85"/>
        <v>0</v>
      </c>
    </row>
    <row r="427" spans="1:10" s="9" customFormat="1" ht="33.75" x14ac:dyDescent="0.2">
      <c r="A427" s="10"/>
      <c r="B427" s="92"/>
      <c r="C427" s="92"/>
      <c r="D427" s="11" t="s">
        <v>554</v>
      </c>
      <c r="E427" s="8">
        <v>0</v>
      </c>
      <c r="F427" s="8">
        <v>0</v>
      </c>
      <c r="G427" s="53">
        <f t="shared" si="84"/>
        <v>0</v>
      </c>
      <c r="H427" s="8">
        <v>0</v>
      </c>
      <c r="I427" s="8">
        <v>0</v>
      </c>
      <c r="J427" s="53">
        <f t="shared" si="85"/>
        <v>0</v>
      </c>
    </row>
    <row r="428" spans="1:10" s="9" customFormat="1" x14ac:dyDescent="0.2">
      <c r="A428" s="10"/>
      <c r="B428" s="92"/>
      <c r="C428" s="92"/>
      <c r="D428" s="11" t="s">
        <v>555</v>
      </c>
      <c r="E428" s="8">
        <v>0</v>
      </c>
      <c r="F428" s="8">
        <v>0</v>
      </c>
      <c r="G428" s="53">
        <f t="shared" ref="G428" si="86">E428+F428</f>
        <v>0</v>
      </c>
      <c r="H428" s="8">
        <v>0</v>
      </c>
      <c r="I428" s="8">
        <v>0</v>
      </c>
      <c r="J428" s="53">
        <f t="shared" si="85"/>
        <v>0</v>
      </c>
    </row>
    <row r="429" spans="1:10" s="9" customFormat="1" x14ac:dyDescent="0.2">
      <c r="A429" s="10"/>
      <c r="B429" s="92"/>
      <c r="C429" s="56" t="s">
        <v>217</v>
      </c>
      <c r="D429" s="93"/>
      <c r="E429" s="12">
        <f>SUM(E430:E518)</f>
        <v>0</v>
      </c>
      <c r="F429" s="12">
        <f>SUM(F430:F518)</f>
        <v>0</v>
      </c>
      <c r="G429" s="53">
        <f t="shared" si="84"/>
        <v>0</v>
      </c>
      <c r="H429" s="12">
        <f>SUM(H430:H518)</f>
        <v>0</v>
      </c>
      <c r="I429" s="12">
        <f>SUM(I430:I518)</f>
        <v>0</v>
      </c>
      <c r="J429" s="53">
        <f t="shared" si="85"/>
        <v>0</v>
      </c>
    </row>
    <row r="430" spans="1:10" s="9" customFormat="1" ht="33.75" x14ac:dyDescent="0.2">
      <c r="A430" s="10"/>
      <c r="B430" s="92"/>
      <c r="C430" s="92"/>
      <c r="D430" s="11" t="s">
        <v>556</v>
      </c>
      <c r="E430" s="8">
        <v>0</v>
      </c>
      <c r="F430" s="8">
        <v>0</v>
      </c>
      <c r="G430" s="53">
        <f t="shared" si="84"/>
        <v>0</v>
      </c>
      <c r="H430" s="8">
        <v>0</v>
      </c>
      <c r="I430" s="8">
        <v>0</v>
      </c>
      <c r="J430" s="53">
        <f t="shared" si="85"/>
        <v>0</v>
      </c>
    </row>
    <row r="431" spans="1:10" s="9" customFormat="1" ht="33.75" x14ac:dyDescent="0.2">
      <c r="A431" s="10"/>
      <c r="B431" s="92"/>
      <c r="C431" s="92"/>
      <c r="D431" s="11" t="s">
        <v>557</v>
      </c>
      <c r="E431" s="8">
        <v>0</v>
      </c>
      <c r="F431" s="8">
        <v>0</v>
      </c>
      <c r="G431" s="53">
        <f t="shared" si="84"/>
        <v>0</v>
      </c>
      <c r="H431" s="8">
        <v>0</v>
      </c>
      <c r="I431" s="8">
        <v>0</v>
      </c>
      <c r="J431" s="53">
        <f t="shared" si="85"/>
        <v>0</v>
      </c>
    </row>
    <row r="432" spans="1:10" s="9" customFormat="1" ht="33.75" x14ac:dyDescent="0.2">
      <c r="A432" s="10"/>
      <c r="B432" s="92"/>
      <c r="C432" s="92"/>
      <c r="D432" s="11" t="s">
        <v>432</v>
      </c>
      <c r="E432" s="8">
        <v>0</v>
      </c>
      <c r="F432" s="8">
        <v>0</v>
      </c>
      <c r="G432" s="53">
        <f t="shared" si="84"/>
        <v>0</v>
      </c>
      <c r="H432" s="8">
        <v>0</v>
      </c>
      <c r="I432" s="8">
        <v>0</v>
      </c>
      <c r="J432" s="53">
        <f t="shared" si="85"/>
        <v>0</v>
      </c>
    </row>
    <row r="433" spans="1:10" s="9" customFormat="1" ht="33.75" x14ac:dyDescent="0.2">
      <c r="A433" s="10"/>
      <c r="B433" s="92"/>
      <c r="C433" s="92"/>
      <c r="D433" s="11" t="s">
        <v>433</v>
      </c>
      <c r="E433" s="8">
        <v>0</v>
      </c>
      <c r="F433" s="8">
        <v>0</v>
      </c>
      <c r="G433" s="53">
        <f t="shared" si="84"/>
        <v>0</v>
      </c>
      <c r="H433" s="8">
        <v>0</v>
      </c>
      <c r="I433" s="8">
        <v>0</v>
      </c>
      <c r="J433" s="53">
        <f t="shared" si="85"/>
        <v>0</v>
      </c>
    </row>
    <row r="434" spans="1:10" s="9" customFormat="1" ht="45" x14ac:dyDescent="0.2">
      <c r="A434" s="10"/>
      <c r="B434" s="92"/>
      <c r="C434" s="92"/>
      <c r="D434" s="11" t="s">
        <v>434</v>
      </c>
      <c r="E434" s="8">
        <v>0</v>
      </c>
      <c r="F434" s="8">
        <v>0</v>
      </c>
      <c r="G434" s="53">
        <f t="shared" si="84"/>
        <v>0</v>
      </c>
      <c r="H434" s="8">
        <v>0</v>
      </c>
      <c r="I434" s="8">
        <v>0</v>
      </c>
      <c r="J434" s="53">
        <f t="shared" si="85"/>
        <v>0</v>
      </c>
    </row>
    <row r="435" spans="1:10" s="9" customFormat="1" ht="33.75" x14ac:dyDescent="0.2">
      <c r="A435" s="10"/>
      <c r="B435" s="92"/>
      <c r="C435" s="92"/>
      <c r="D435" s="11" t="s">
        <v>558</v>
      </c>
      <c r="E435" s="8">
        <v>0</v>
      </c>
      <c r="F435" s="8">
        <v>0</v>
      </c>
      <c r="G435" s="53">
        <f t="shared" si="84"/>
        <v>0</v>
      </c>
      <c r="H435" s="8">
        <v>0</v>
      </c>
      <c r="I435" s="8">
        <v>0</v>
      </c>
      <c r="J435" s="53">
        <f t="shared" si="85"/>
        <v>0</v>
      </c>
    </row>
    <row r="436" spans="1:10" s="9" customFormat="1" ht="22.5" x14ac:dyDescent="0.2">
      <c r="A436" s="10"/>
      <c r="B436" s="92"/>
      <c r="C436" s="92"/>
      <c r="D436" s="11" t="s">
        <v>559</v>
      </c>
      <c r="E436" s="8">
        <v>0</v>
      </c>
      <c r="F436" s="8">
        <v>0</v>
      </c>
      <c r="G436" s="53">
        <f t="shared" si="84"/>
        <v>0</v>
      </c>
      <c r="H436" s="8">
        <v>0</v>
      </c>
      <c r="I436" s="8">
        <v>0</v>
      </c>
      <c r="J436" s="53">
        <f t="shared" si="85"/>
        <v>0</v>
      </c>
    </row>
    <row r="437" spans="1:10" s="9" customFormat="1" ht="33.75" x14ac:dyDescent="0.2">
      <c r="A437" s="10"/>
      <c r="B437" s="92"/>
      <c r="C437" s="92"/>
      <c r="D437" s="11" t="s">
        <v>444</v>
      </c>
      <c r="E437" s="8">
        <v>0</v>
      </c>
      <c r="F437" s="8">
        <v>0</v>
      </c>
      <c r="G437" s="53">
        <f t="shared" si="84"/>
        <v>0</v>
      </c>
      <c r="H437" s="8">
        <v>0</v>
      </c>
      <c r="I437" s="8">
        <v>0</v>
      </c>
      <c r="J437" s="53">
        <f t="shared" si="85"/>
        <v>0</v>
      </c>
    </row>
    <row r="438" spans="1:10" s="9" customFormat="1" ht="33.75" x14ac:dyDescent="0.2">
      <c r="A438" s="10"/>
      <c r="B438" s="92"/>
      <c r="C438" s="92"/>
      <c r="D438" s="11" t="s">
        <v>439</v>
      </c>
      <c r="E438" s="8">
        <v>0</v>
      </c>
      <c r="F438" s="8">
        <v>0</v>
      </c>
      <c r="G438" s="53">
        <f t="shared" si="84"/>
        <v>0</v>
      </c>
      <c r="H438" s="8">
        <v>0</v>
      </c>
      <c r="I438" s="8">
        <v>0</v>
      </c>
      <c r="J438" s="53">
        <f t="shared" si="85"/>
        <v>0</v>
      </c>
    </row>
    <row r="439" spans="1:10" s="9" customFormat="1" ht="45" x14ac:dyDescent="0.2">
      <c r="A439" s="10"/>
      <c r="B439" s="92"/>
      <c r="C439" s="92"/>
      <c r="D439" s="11" t="s">
        <v>445</v>
      </c>
      <c r="E439" s="8">
        <v>0</v>
      </c>
      <c r="F439" s="8">
        <v>0</v>
      </c>
      <c r="G439" s="53">
        <f t="shared" si="84"/>
        <v>0</v>
      </c>
      <c r="H439" s="8">
        <v>0</v>
      </c>
      <c r="I439" s="8">
        <v>0</v>
      </c>
      <c r="J439" s="53">
        <f t="shared" si="85"/>
        <v>0</v>
      </c>
    </row>
    <row r="440" spans="1:10" s="9" customFormat="1" ht="33.75" x14ac:dyDescent="0.2">
      <c r="A440" s="10"/>
      <c r="B440" s="92"/>
      <c r="C440" s="92"/>
      <c r="D440" s="11" t="s">
        <v>560</v>
      </c>
      <c r="E440" s="8">
        <v>0</v>
      </c>
      <c r="F440" s="8">
        <v>0</v>
      </c>
      <c r="G440" s="53">
        <f t="shared" si="84"/>
        <v>0</v>
      </c>
      <c r="H440" s="8">
        <v>0</v>
      </c>
      <c r="I440" s="8">
        <v>0</v>
      </c>
      <c r="J440" s="53">
        <f t="shared" si="85"/>
        <v>0</v>
      </c>
    </row>
    <row r="441" spans="1:10" s="9" customFormat="1" ht="33.75" x14ac:dyDescent="0.2">
      <c r="A441" s="10"/>
      <c r="B441" s="92"/>
      <c r="C441" s="92"/>
      <c r="D441" s="11" t="s">
        <v>561</v>
      </c>
      <c r="E441" s="8">
        <v>0</v>
      </c>
      <c r="F441" s="8">
        <v>0</v>
      </c>
      <c r="G441" s="53">
        <f t="shared" si="84"/>
        <v>0</v>
      </c>
      <c r="H441" s="8">
        <v>0</v>
      </c>
      <c r="I441" s="8">
        <v>0</v>
      </c>
      <c r="J441" s="53">
        <f t="shared" si="85"/>
        <v>0</v>
      </c>
    </row>
    <row r="442" spans="1:10" s="9" customFormat="1" ht="33.75" x14ac:dyDescent="0.2">
      <c r="A442" s="10"/>
      <c r="B442" s="92"/>
      <c r="C442" s="92"/>
      <c r="D442" s="11" t="s">
        <v>562</v>
      </c>
      <c r="E442" s="8">
        <v>0</v>
      </c>
      <c r="F442" s="8">
        <v>0</v>
      </c>
      <c r="G442" s="53">
        <f t="shared" si="84"/>
        <v>0</v>
      </c>
      <c r="H442" s="8">
        <v>0</v>
      </c>
      <c r="I442" s="8">
        <v>0</v>
      </c>
      <c r="J442" s="53">
        <f t="shared" si="85"/>
        <v>0</v>
      </c>
    </row>
    <row r="443" spans="1:10" s="9" customFormat="1" ht="33.75" x14ac:dyDescent="0.2">
      <c r="A443" s="10"/>
      <c r="B443" s="92"/>
      <c r="C443" s="92"/>
      <c r="D443" s="11" t="s">
        <v>563</v>
      </c>
      <c r="E443" s="8">
        <v>0</v>
      </c>
      <c r="F443" s="8">
        <v>0</v>
      </c>
      <c r="G443" s="53">
        <f t="shared" si="84"/>
        <v>0</v>
      </c>
      <c r="H443" s="8">
        <v>0</v>
      </c>
      <c r="I443" s="8">
        <v>0</v>
      </c>
      <c r="J443" s="53">
        <f t="shared" si="85"/>
        <v>0</v>
      </c>
    </row>
    <row r="444" spans="1:10" s="9" customFormat="1" ht="45" x14ac:dyDescent="0.2">
      <c r="A444" s="10"/>
      <c r="B444" s="92"/>
      <c r="C444" s="92"/>
      <c r="D444" s="11" t="s">
        <v>564</v>
      </c>
      <c r="E444" s="8">
        <v>0</v>
      </c>
      <c r="F444" s="8">
        <v>0</v>
      </c>
      <c r="G444" s="53">
        <f t="shared" si="84"/>
        <v>0</v>
      </c>
      <c r="H444" s="8">
        <v>0</v>
      </c>
      <c r="I444" s="8">
        <v>0</v>
      </c>
      <c r="J444" s="53">
        <f t="shared" si="85"/>
        <v>0</v>
      </c>
    </row>
    <row r="445" spans="1:10" s="9" customFormat="1" ht="45" x14ac:dyDescent="0.2">
      <c r="A445" s="10"/>
      <c r="B445" s="92"/>
      <c r="C445" s="92"/>
      <c r="D445" s="11" t="s">
        <v>565</v>
      </c>
      <c r="E445" s="8">
        <v>0</v>
      </c>
      <c r="F445" s="8">
        <v>0</v>
      </c>
      <c r="G445" s="53">
        <f t="shared" si="84"/>
        <v>0</v>
      </c>
      <c r="H445" s="8">
        <v>0</v>
      </c>
      <c r="I445" s="8">
        <v>0</v>
      </c>
      <c r="J445" s="53">
        <f t="shared" si="85"/>
        <v>0</v>
      </c>
    </row>
    <row r="446" spans="1:10" s="9" customFormat="1" ht="33.75" x14ac:dyDescent="0.2">
      <c r="A446" s="10"/>
      <c r="B446" s="92"/>
      <c r="C446" s="92"/>
      <c r="D446" s="11" t="s">
        <v>566</v>
      </c>
      <c r="E446" s="8">
        <v>0</v>
      </c>
      <c r="F446" s="8">
        <v>0</v>
      </c>
      <c r="G446" s="53">
        <f t="shared" si="84"/>
        <v>0</v>
      </c>
      <c r="H446" s="8">
        <v>0</v>
      </c>
      <c r="I446" s="8">
        <v>0</v>
      </c>
      <c r="J446" s="53">
        <f t="shared" si="85"/>
        <v>0</v>
      </c>
    </row>
    <row r="447" spans="1:10" s="9" customFormat="1" ht="33.75" x14ac:dyDescent="0.2">
      <c r="A447" s="10"/>
      <c r="B447" s="92"/>
      <c r="C447" s="92"/>
      <c r="D447" s="11" t="s">
        <v>567</v>
      </c>
      <c r="E447" s="8">
        <v>0</v>
      </c>
      <c r="F447" s="8">
        <v>0</v>
      </c>
      <c r="G447" s="53">
        <f t="shared" si="84"/>
        <v>0</v>
      </c>
      <c r="H447" s="8">
        <v>0</v>
      </c>
      <c r="I447" s="8">
        <v>0</v>
      </c>
      <c r="J447" s="53">
        <f t="shared" si="85"/>
        <v>0</v>
      </c>
    </row>
    <row r="448" spans="1:10" s="9" customFormat="1" ht="45" x14ac:dyDescent="0.2">
      <c r="A448" s="10"/>
      <c r="B448" s="92"/>
      <c r="C448" s="92"/>
      <c r="D448" s="11" t="s">
        <v>568</v>
      </c>
      <c r="E448" s="8">
        <v>0</v>
      </c>
      <c r="F448" s="8">
        <v>0</v>
      </c>
      <c r="G448" s="53">
        <f t="shared" si="84"/>
        <v>0</v>
      </c>
      <c r="H448" s="8">
        <v>0</v>
      </c>
      <c r="I448" s="8">
        <v>0</v>
      </c>
      <c r="J448" s="53">
        <f t="shared" si="85"/>
        <v>0</v>
      </c>
    </row>
    <row r="449" spans="1:10" s="9" customFormat="1" ht="45" x14ac:dyDescent="0.2">
      <c r="A449" s="10"/>
      <c r="B449" s="92"/>
      <c r="C449" s="92"/>
      <c r="D449" s="11" t="s">
        <v>569</v>
      </c>
      <c r="E449" s="8">
        <v>0</v>
      </c>
      <c r="F449" s="8">
        <v>0</v>
      </c>
      <c r="G449" s="53">
        <f t="shared" si="84"/>
        <v>0</v>
      </c>
      <c r="H449" s="8">
        <v>0</v>
      </c>
      <c r="I449" s="8">
        <v>0</v>
      </c>
      <c r="J449" s="53">
        <f t="shared" si="85"/>
        <v>0</v>
      </c>
    </row>
    <row r="450" spans="1:10" s="9" customFormat="1" ht="33.75" x14ac:dyDescent="0.2">
      <c r="A450" s="10"/>
      <c r="B450" s="92"/>
      <c r="C450" s="92"/>
      <c r="D450" s="11" t="s">
        <v>570</v>
      </c>
      <c r="E450" s="8">
        <v>0</v>
      </c>
      <c r="F450" s="8">
        <v>0</v>
      </c>
      <c r="G450" s="53">
        <f t="shared" si="84"/>
        <v>0</v>
      </c>
      <c r="H450" s="8">
        <v>0</v>
      </c>
      <c r="I450" s="8">
        <v>0</v>
      </c>
      <c r="J450" s="53">
        <f t="shared" si="85"/>
        <v>0</v>
      </c>
    </row>
    <row r="451" spans="1:10" s="9" customFormat="1" ht="33.75" x14ac:dyDescent="0.2">
      <c r="A451" s="10"/>
      <c r="B451" s="92"/>
      <c r="C451" s="92"/>
      <c r="D451" s="11" t="s">
        <v>571</v>
      </c>
      <c r="E451" s="8">
        <v>0</v>
      </c>
      <c r="F451" s="8">
        <v>0</v>
      </c>
      <c r="G451" s="53">
        <f t="shared" si="84"/>
        <v>0</v>
      </c>
      <c r="H451" s="8">
        <v>0</v>
      </c>
      <c r="I451" s="8">
        <v>0</v>
      </c>
      <c r="J451" s="53">
        <f t="shared" si="85"/>
        <v>0</v>
      </c>
    </row>
    <row r="452" spans="1:10" s="9" customFormat="1" ht="45" x14ac:dyDescent="0.2">
      <c r="A452" s="10"/>
      <c r="B452" s="92"/>
      <c r="C452" s="92"/>
      <c r="D452" s="11" t="s">
        <v>572</v>
      </c>
      <c r="E452" s="8">
        <v>0</v>
      </c>
      <c r="F452" s="8">
        <v>0</v>
      </c>
      <c r="G452" s="53">
        <f t="shared" si="84"/>
        <v>0</v>
      </c>
      <c r="H452" s="8">
        <v>0</v>
      </c>
      <c r="I452" s="8">
        <v>0</v>
      </c>
      <c r="J452" s="53">
        <f t="shared" si="85"/>
        <v>0</v>
      </c>
    </row>
    <row r="453" spans="1:10" s="9" customFormat="1" ht="45" x14ac:dyDescent="0.2">
      <c r="A453" s="10"/>
      <c r="B453" s="92"/>
      <c r="C453" s="92"/>
      <c r="D453" s="11" t="s">
        <v>573</v>
      </c>
      <c r="E453" s="8">
        <v>0</v>
      </c>
      <c r="F453" s="8">
        <v>0</v>
      </c>
      <c r="G453" s="53">
        <f t="shared" si="84"/>
        <v>0</v>
      </c>
      <c r="H453" s="8">
        <v>0</v>
      </c>
      <c r="I453" s="8">
        <v>0</v>
      </c>
      <c r="J453" s="53">
        <f t="shared" si="85"/>
        <v>0</v>
      </c>
    </row>
    <row r="454" spans="1:10" s="9" customFormat="1" ht="45" x14ac:dyDescent="0.2">
      <c r="A454" s="10"/>
      <c r="B454" s="92"/>
      <c r="C454" s="92"/>
      <c r="D454" s="11" t="s">
        <v>574</v>
      </c>
      <c r="E454" s="8">
        <v>0</v>
      </c>
      <c r="F454" s="8">
        <v>0</v>
      </c>
      <c r="G454" s="53">
        <f t="shared" si="84"/>
        <v>0</v>
      </c>
      <c r="H454" s="8">
        <v>0</v>
      </c>
      <c r="I454" s="8">
        <v>0</v>
      </c>
      <c r="J454" s="53">
        <f t="shared" si="85"/>
        <v>0</v>
      </c>
    </row>
    <row r="455" spans="1:10" s="9" customFormat="1" ht="33.75" x14ac:dyDescent="0.2">
      <c r="A455" s="10"/>
      <c r="B455" s="92"/>
      <c r="C455" s="92"/>
      <c r="D455" s="11" t="s">
        <v>575</v>
      </c>
      <c r="E455" s="8">
        <v>0</v>
      </c>
      <c r="F455" s="8">
        <v>0</v>
      </c>
      <c r="G455" s="53">
        <f t="shared" si="84"/>
        <v>0</v>
      </c>
      <c r="H455" s="8">
        <v>0</v>
      </c>
      <c r="I455" s="8">
        <v>0</v>
      </c>
      <c r="J455" s="53">
        <f t="shared" si="85"/>
        <v>0</v>
      </c>
    </row>
    <row r="456" spans="1:10" s="9" customFormat="1" ht="33.75" x14ac:dyDescent="0.2">
      <c r="A456" s="10"/>
      <c r="B456" s="92"/>
      <c r="C456" s="92"/>
      <c r="D456" s="11" t="s">
        <v>576</v>
      </c>
      <c r="E456" s="8">
        <v>0</v>
      </c>
      <c r="F456" s="8">
        <v>0</v>
      </c>
      <c r="G456" s="53">
        <f t="shared" si="84"/>
        <v>0</v>
      </c>
      <c r="H456" s="8">
        <v>0</v>
      </c>
      <c r="I456" s="8">
        <v>0</v>
      </c>
      <c r="J456" s="53">
        <f t="shared" si="85"/>
        <v>0</v>
      </c>
    </row>
    <row r="457" spans="1:10" s="9" customFormat="1" ht="33.75" x14ac:dyDescent="0.2">
      <c r="A457" s="10"/>
      <c r="B457" s="92"/>
      <c r="C457" s="92"/>
      <c r="D457" s="11" t="s">
        <v>577</v>
      </c>
      <c r="E457" s="8">
        <v>0</v>
      </c>
      <c r="F457" s="8">
        <v>0</v>
      </c>
      <c r="G457" s="53">
        <f t="shared" si="84"/>
        <v>0</v>
      </c>
      <c r="H457" s="8">
        <v>0</v>
      </c>
      <c r="I457" s="8">
        <v>0</v>
      </c>
      <c r="J457" s="53">
        <f t="shared" si="85"/>
        <v>0</v>
      </c>
    </row>
    <row r="458" spans="1:10" s="9" customFormat="1" ht="33.75" x14ac:dyDescent="0.2">
      <c r="A458" s="10"/>
      <c r="B458" s="92"/>
      <c r="C458" s="92"/>
      <c r="D458" s="11" t="s">
        <v>578</v>
      </c>
      <c r="E458" s="8">
        <v>0</v>
      </c>
      <c r="F458" s="8">
        <v>0</v>
      </c>
      <c r="G458" s="53">
        <f t="shared" si="84"/>
        <v>0</v>
      </c>
      <c r="H458" s="8">
        <v>0</v>
      </c>
      <c r="I458" s="8">
        <v>0</v>
      </c>
      <c r="J458" s="53">
        <f t="shared" si="85"/>
        <v>0</v>
      </c>
    </row>
    <row r="459" spans="1:10" s="9" customFormat="1" ht="33.75" x14ac:dyDescent="0.2">
      <c r="A459" s="10"/>
      <c r="B459" s="92"/>
      <c r="C459" s="92"/>
      <c r="D459" s="11" t="s">
        <v>579</v>
      </c>
      <c r="E459" s="8">
        <v>0</v>
      </c>
      <c r="F459" s="8">
        <v>0</v>
      </c>
      <c r="G459" s="53">
        <f t="shared" si="84"/>
        <v>0</v>
      </c>
      <c r="H459" s="8">
        <v>0</v>
      </c>
      <c r="I459" s="8">
        <v>0</v>
      </c>
      <c r="J459" s="53">
        <f t="shared" si="85"/>
        <v>0</v>
      </c>
    </row>
    <row r="460" spans="1:10" s="9" customFormat="1" ht="33.75" x14ac:dyDescent="0.2">
      <c r="A460" s="10"/>
      <c r="B460" s="92"/>
      <c r="C460" s="92"/>
      <c r="D460" s="11" t="s">
        <v>580</v>
      </c>
      <c r="E460" s="8">
        <v>0</v>
      </c>
      <c r="F460" s="8">
        <v>0</v>
      </c>
      <c r="G460" s="53">
        <f t="shared" si="84"/>
        <v>0</v>
      </c>
      <c r="H460" s="8">
        <v>0</v>
      </c>
      <c r="I460" s="8">
        <v>0</v>
      </c>
      <c r="J460" s="53">
        <f t="shared" si="85"/>
        <v>0</v>
      </c>
    </row>
    <row r="461" spans="1:10" s="9" customFormat="1" ht="33.75" x14ac:dyDescent="0.2">
      <c r="A461" s="10"/>
      <c r="B461" s="92"/>
      <c r="C461" s="92"/>
      <c r="D461" s="11" t="s">
        <v>581</v>
      </c>
      <c r="E461" s="8">
        <v>0</v>
      </c>
      <c r="F461" s="8">
        <v>0</v>
      </c>
      <c r="G461" s="53">
        <f t="shared" si="84"/>
        <v>0</v>
      </c>
      <c r="H461" s="8">
        <v>0</v>
      </c>
      <c r="I461" s="8">
        <v>0</v>
      </c>
      <c r="J461" s="53">
        <f t="shared" si="85"/>
        <v>0</v>
      </c>
    </row>
    <row r="462" spans="1:10" s="9" customFormat="1" ht="33.75" x14ac:dyDescent="0.2">
      <c r="A462" s="10"/>
      <c r="B462" s="92"/>
      <c r="C462" s="92"/>
      <c r="D462" s="11" t="s">
        <v>582</v>
      </c>
      <c r="E462" s="8">
        <v>0</v>
      </c>
      <c r="F462" s="8">
        <v>0</v>
      </c>
      <c r="G462" s="53">
        <f t="shared" ref="G462:G559" si="87">E462+F462</f>
        <v>0</v>
      </c>
      <c r="H462" s="8">
        <v>0</v>
      </c>
      <c r="I462" s="8">
        <v>0</v>
      </c>
      <c r="J462" s="53">
        <f t="shared" ref="J462:J559" si="88">G462-H462</f>
        <v>0</v>
      </c>
    </row>
    <row r="463" spans="1:10" s="9" customFormat="1" ht="33.75" x14ac:dyDescent="0.2">
      <c r="A463" s="10"/>
      <c r="B463" s="92"/>
      <c r="C463" s="92"/>
      <c r="D463" s="11" t="s">
        <v>583</v>
      </c>
      <c r="E463" s="8">
        <v>0</v>
      </c>
      <c r="F463" s="8">
        <v>0</v>
      </c>
      <c r="G463" s="53">
        <f t="shared" si="87"/>
        <v>0</v>
      </c>
      <c r="H463" s="8">
        <v>0</v>
      </c>
      <c r="I463" s="8">
        <v>0</v>
      </c>
      <c r="J463" s="53">
        <f t="shared" si="88"/>
        <v>0</v>
      </c>
    </row>
    <row r="464" spans="1:10" s="9" customFormat="1" ht="22.5" x14ac:dyDescent="0.2">
      <c r="A464" s="10"/>
      <c r="B464" s="92"/>
      <c r="C464" s="92"/>
      <c r="D464" s="11" t="s">
        <v>584</v>
      </c>
      <c r="E464" s="8">
        <v>0</v>
      </c>
      <c r="F464" s="8">
        <v>0</v>
      </c>
      <c r="G464" s="53">
        <f t="shared" si="87"/>
        <v>0</v>
      </c>
      <c r="H464" s="8">
        <v>0</v>
      </c>
      <c r="I464" s="8">
        <v>0</v>
      </c>
      <c r="J464" s="53">
        <f t="shared" si="88"/>
        <v>0</v>
      </c>
    </row>
    <row r="465" spans="1:10" s="9" customFormat="1" ht="33.75" x14ac:dyDescent="0.2">
      <c r="A465" s="10"/>
      <c r="B465" s="92"/>
      <c r="C465" s="92"/>
      <c r="D465" s="11" t="s">
        <v>585</v>
      </c>
      <c r="E465" s="8">
        <v>0</v>
      </c>
      <c r="F465" s="8">
        <v>0</v>
      </c>
      <c r="G465" s="53">
        <f t="shared" si="87"/>
        <v>0</v>
      </c>
      <c r="H465" s="8">
        <v>0</v>
      </c>
      <c r="I465" s="8">
        <v>0</v>
      </c>
      <c r="J465" s="53">
        <f t="shared" si="88"/>
        <v>0</v>
      </c>
    </row>
    <row r="466" spans="1:10" s="9" customFormat="1" ht="33.75" x14ac:dyDescent="0.2">
      <c r="A466" s="10"/>
      <c r="B466" s="92"/>
      <c r="C466" s="92"/>
      <c r="D466" s="11" t="s">
        <v>586</v>
      </c>
      <c r="E466" s="8">
        <v>0</v>
      </c>
      <c r="F466" s="8">
        <v>0</v>
      </c>
      <c r="G466" s="53">
        <f t="shared" si="87"/>
        <v>0</v>
      </c>
      <c r="H466" s="8">
        <v>0</v>
      </c>
      <c r="I466" s="8">
        <v>0</v>
      </c>
      <c r="J466" s="53">
        <f t="shared" si="88"/>
        <v>0</v>
      </c>
    </row>
    <row r="467" spans="1:10" s="9" customFormat="1" ht="22.5" x14ac:dyDescent="0.2">
      <c r="A467" s="10"/>
      <c r="B467" s="92"/>
      <c r="C467" s="92"/>
      <c r="D467" s="11" t="s">
        <v>587</v>
      </c>
      <c r="E467" s="8">
        <v>0</v>
      </c>
      <c r="F467" s="8">
        <v>0</v>
      </c>
      <c r="G467" s="53">
        <f t="shared" si="87"/>
        <v>0</v>
      </c>
      <c r="H467" s="8">
        <v>0</v>
      </c>
      <c r="I467" s="8">
        <v>0</v>
      </c>
      <c r="J467" s="53">
        <f t="shared" si="88"/>
        <v>0</v>
      </c>
    </row>
    <row r="468" spans="1:10" s="9" customFormat="1" ht="33.75" x14ac:dyDescent="0.2">
      <c r="A468" s="10"/>
      <c r="B468" s="92"/>
      <c r="C468" s="92"/>
      <c r="D468" s="11" t="s">
        <v>577</v>
      </c>
      <c r="E468" s="8">
        <v>0</v>
      </c>
      <c r="F468" s="8">
        <v>0</v>
      </c>
      <c r="G468" s="53">
        <f t="shared" si="87"/>
        <v>0</v>
      </c>
      <c r="H468" s="8">
        <v>0</v>
      </c>
      <c r="I468" s="8">
        <v>0</v>
      </c>
      <c r="J468" s="53">
        <f t="shared" si="88"/>
        <v>0</v>
      </c>
    </row>
    <row r="469" spans="1:10" s="9" customFormat="1" ht="33.75" x14ac:dyDescent="0.2">
      <c r="A469" s="10"/>
      <c r="B469" s="92"/>
      <c r="C469" s="92"/>
      <c r="D469" s="11" t="s">
        <v>588</v>
      </c>
      <c r="E469" s="8">
        <v>0</v>
      </c>
      <c r="F469" s="8">
        <v>0</v>
      </c>
      <c r="G469" s="53">
        <f t="shared" si="87"/>
        <v>0</v>
      </c>
      <c r="H469" s="8">
        <v>0</v>
      </c>
      <c r="I469" s="8">
        <v>0</v>
      </c>
      <c r="J469" s="53">
        <f t="shared" si="88"/>
        <v>0</v>
      </c>
    </row>
    <row r="470" spans="1:10" s="9" customFormat="1" ht="33.75" x14ac:dyDescent="0.2">
      <c r="A470" s="10"/>
      <c r="B470" s="92"/>
      <c r="C470" s="92"/>
      <c r="D470" s="11" t="s">
        <v>589</v>
      </c>
      <c r="E470" s="8">
        <v>0</v>
      </c>
      <c r="F470" s="8">
        <v>0</v>
      </c>
      <c r="G470" s="53">
        <f t="shared" si="87"/>
        <v>0</v>
      </c>
      <c r="H470" s="8">
        <v>0</v>
      </c>
      <c r="I470" s="8">
        <v>0</v>
      </c>
      <c r="J470" s="53">
        <f t="shared" si="88"/>
        <v>0</v>
      </c>
    </row>
    <row r="471" spans="1:10" s="9" customFormat="1" ht="33.75" x14ac:dyDescent="0.2">
      <c r="A471" s="10"/>
      <c r="B471" s="92"/>
      <c r="C471" s="92"/>
      <c r="D471" s="11" t="s">
        <v>590</v>
      </c>
      <c r="E471" s="8">
        <v>0</v>
      </c>
      <c r="F471" s="8">
        <v>0</v>
      </c>
      <c r="G471" s="53">
        <f t="shared" si="87"/>
        <v>0</v>
      </c>
      <c r="H471" s="8">
        <v>0</v>
      </c>
      <c r="I471" s="8">
        <v>0</v>
      </c>
      <c r="J471" s="53">
        <f t="shared" si="88"/>
        <v>0</v>
      </c>
    </row>
    <row r="472" spans="1:10" s="9" customFormat="1" ht="33.75" x14ac:dyDescent="0.2">
      <c r="A472" s="10"/>
      <c r="B472" s="92"/>
      <c r="C472" s="92"/>
      <c r="D472" s="11" t="s">
        <v>472</v>
      </c>
      <c r="E472" s="8">
        <v>0</v>
      </c>
      <c r="F472" s="8">
        <v>0</v>
      </c>
      <c r="G472" s="53">
        <f t="shared" si="87"/>
        <v>0</v>
      </c>
      <c r="H472" s="8">
        <v>0</v>
      </c>
      <c r="I472" s="8">
        <v>0</v>
      </c>
      <c r="J472" s="53">
        <f t="shared" si="88"/>
        <v>0</v>
      </c>
    </row>
    <row r="473" spans="1:10" s="9" customFormat="1" ht="33.75" x14ac:dyDescent="0.2">
      <c r="A473" s="10"/>
      <c r="B473" s="92"/>
      <c r="C473" s="92"/>
      <c r="D473" s="11" t="s">
        <v>591</v>
      </c>
      <c r="E473" s="8">
        <v>0</v>
      </c>
      <c r="F473" s="8">
        <v>0</v>
      </c>
      <c r="G473" s="53">
        <f t="shared" si="87"/>
        <v>0</v>
      </c>
      <c r="H473" s="8">
        <v>0</v>
      </c>
      <c r="I473" s="8">
        <v>0</v>
      </c>
      <c r="J473" s="53">
        <f t="shared" si="88"/>
        <v>0</v>
      </c>
    </row>
    <row r="474" spans="1:10" s="9" customFormat="1" ht="33.75" x14ac:dyDescent="0.2">
      <c r="A474" s="10"/>
      <c r="B474" s="92"/>
      <c r="C474" s="92"/>
      <c r="D474" s="11" t="s">
        <v>592</v>
      </c>
      <c r="E474" s="8">
        <v>0</v>
      </c>
      <c r="F474" s="8">
        <v>0</v>
      </c>
      <c r="G474" s="53">
        <f t="shared" ref="G474" si="89">E474+F474</f>
        <v>0</v>
      </c>
      <c r="H474" s="8">
        <v>0</v>
      </c>
      <c r="I474" s="8">
        <v>0</v>
      </c>
      <c r="J474" s="53">
        <f t="shared" si="88"/>
        <v>0</v>
      </c>
    </row>
    <row r="475" spans="1:10" s="9" customFormat="1" ht="45" x14ac:dyDescent="0.2">
      <c r="A475" s="10"/>
      <c r="B475" s="92"/>
      <c r="C475" s="92"/>
      <c r="D475" s="11" t="s">
        <v>593</v>
      </c>
      <c r="E475" s="8">
        <v>0</v>
      </c>
      <c r="F475" s="8">
        <v>0</v>
      </c>
      <c r="G475" s="53">
        <f t="shared" si="87"/>
        <v>0</v>
      </c>
      <c r="H475" s="8">
        <v>0</v>
      </c>
      <c r="I475" s="8">
        <v>0</v>
      </c>
      <c r="J475" s="53">
        <f t="shared" si="88"/>
        <v>0</v>
      </c>
    </row>
    <row r="476" spans="1:10" s="9" customFormat="1" ht="45" x14ac:dyDescent="0.2">
      <c r="A476" s="10"/>
      <c r="B476" s="92"/>
      <c r="C476" s="92"/>
      <c r="D476" s="11" t="s">
        <v>594</v>
      </c>
      <c r="E476" s="8">
        <v>0</v>
      </c>
      <c r="F476" s="8">
        <v>0</v>
      </c>
      <c r="G476" s="53">
        <f t="shared" si="87"/>
        <v>0</v>
      </c>
      <c r="H476" s="8">
        <v>0</v>
      </c>
      <c r="I476" s="8">
        <v>0</v>
      </c>
      <c r="J476" s="53">
        <f t="shared" si="88"/>
        <v>0</v>
      </c>
    </row>
    <row r="477" spans="1:10" s="9" customFormat="1" ht="33.75" x14ac:dyDescent="0.2">
      <c r="A477" s="10"/>
      <c r="B477" s="92"/>
      <c r="C477" s="92"/>
      <c r="D477" s="11" t="s">
        <v>595</v>
      </c>
      <c r="E477" s="8">
        <v>0</v>
      </c>
      <c r="F477" s="8">
        <v>0</v>
      </c>
      <c r="G477" s="53">
        <f t="shared" si="87"/>
        <v>0</v>
      </c>
      <c r="H477" s="8">
        <v>0</v>
      </c>
      <c r="I477" s="8">
        <v>0</v>
      </c>
      <c r="J477" s="53">
        <f t="shared" si="88"/>
        <v>0</v>
      </c>
    </row>
    <row r="478" spans="1:10" s="9" customFormat="1" ht="33.75" x14ac:dyDescent="0.2">
      <c r="A478" s="10"/>
      <c r="B478" s="92"/>
      <c r="C478" s="92"/>
      <c r="D478" s="11" t="s">
        <v>596</v>
      </c>
      <c r="E478" s="8">
        <v>0</v>
      </c>
      <c r="F478" s="8">
        <v>0</v>
      </c>
      <c r="G478" s="53">
        <f t="shared" si="87"/>
        <v>0</v>
      </c>
      <c r="H478" s="8">
        <v>0</v>
      </c>
      <c r="I478" s="8">
        <v>0</v>
      </c>
      <c r="J478" s="53">
        <f t="shared" si="88"/>
        <v>0</v>
      </c>
    </row>
    <row r="479" spans="1:10" s="9" customFormat="1" ht="33.75" x14ac:dyDescent="0.2">
      <c r="A479" s="10"/>
      <c r="B479" s="92"/>
      <c r="C479" s="92"/>
      <c r="D479" s="11" t="s">
        <v>597</v>
      </c>
      <c r="E479" s="8">
        <v>0</v>
      </c>
      <c r="F479" s="8">
        <v>0</v>
      </c>
      <c r="G479" s="53">
        <f t="shared" si="87"/>
        <v>0</v>
      </c>
      <c r="H479" s="8">
        <v>0</v>
      </c>
      <c r="I479" s="8">
        <v>0</v>
      </c>
      <c r="J479" s="53">
        <f t="shared" si="88"/>
        <v>0</v>
      </c>
    </row>
    <row r="480" spans="1:10" s="9" customFormat="1" ht="33.75" x14ac:dyDescent="0.2">
      <c r="A480" s="10"/>
      <c r="B480" s="92"/>
      <c r="C480" s="92"/>
      <c r="D480" s="11" t="s">
        <v>598</v>
      </c>
      <c r="E480" s="8">
        <v>0</v>
      </c>
      <c r="F480" s="8">
        <v>0</v>
      </c>
      <c r="G480" s="53">
        <f t="shared" si="87"/>
        <v>0</v>
      </c>
      <c r="H480" s="8">
        <v>0</v>
      </c>
      <c r="I480" s="8">
        <v>0</v>
      </c>
      <c r="J480" s="53">
        <f t="shared" si="88"/>
        <v>0</v>
      </c>
    </row>
    <row r="481" spans="1:10" s="9" customFormat="1" ht="33.75" x14ac:dyDescent="0.2">
      <c r="A481" s="10"/>
      <c r="B481" s="92"/>
      <c r="C481" s="92"/>
      <c r="D481" s="11" t="s">
        <v>599</v>
      </c>
      <c r="E481" s="8">
        <v>0</v>
      </c>
      <c r="F481" s="8">
        <v>0</v>
      </c>
      <c r="G481" s="53">
        <f t="shared" si="87"/>
        <v>0</v>
      </c>
      <c r="H481" s="8">
        <v>0</v>
      </c>
      <c r="I481" s="8">
        <v>0</v>
      </c>
      <c r="J481" s="53">
        <f t="shared" si="88"/>
        <v>0</v>
      </c>
    </row>
    <row r="482" spans="1:10" s="9" customFormat="1" ht="33.75" x14ac:dyDescent="0.2">
      <c r="A482" s="10"/>
      <c r="B482" s="92"/>
      <c r="C482" s="92"/>
      <c r="D482" s="11" t="s">
        <v>600</v>
      </c>
      <c r="E482" s="8">
        <v>0</v>
      </c>
      <c r="F482" s="8">
        <v>0</v>
      </c>
      <c r="G482" s="53">
        <f t="shared" si="87"/>
        <v>0</v>
      </c>
      <c r="H482" s="8">
        <v>0</v>
      </c>
      <c r="I482" s="8">
        <v>0</v>
      </c>
      <c r="J482" s="53">
        <f t="shared" si="88"/>
        <v>0</v>
      </c>
    </row>
    <row r="483" spans="1:10" s="9" customFormat="1" ht="33.75" x14ac:dyDescent="0.2">
      <c r="A483" s="10"/>
      <c r="B483" s="92"/>
      <c r="C483" s="92"/>
      <c r="D483" s="11" t="s">
        <v>601</v>
      </c>
      <c r="E483" s="8">
        <v>0</v>
      </c>
      <c r="F483" s="8">
        <v>0</v>
      </c>
      <c r="G483" s="53">
        <f t="shared" si="87"/>
        <v>0</v>
      </c>
      <c r="H483" s="8">
        <v>0</v>
      </c>
      <c r="I483" s="8">
        <v>0</v>
      </c>
      <c r="J483" s="53">
        <f t="shared" si="88"/>
        <v>0</v>
      </c>
    </row>
    <row r="484" spans="1:10" s="9" customFormat="1" ht="33.75" x14ac:dyDescent="0.2">
      <c r="A484" s="10"/>
      <c r="B484" s="92"/>
      <c r="C484" s="92"/>
      <c r="D484" s="11" t="s">
        <v>602</v>
      </c>
      <c r="E484" s="8">
        <v>0</v>
      </c>
      <c r="F484" s="8">
        <v>0</v>
      </c>
      <c r="G484" s="53">
        <f t="shared" ref="G484:G518" si="90">E484+F484</f>
        <v>0</v>
      </c>
      <c r="H484" s="8">
        <v>0</v>
      </c>
      <c r="I484" s="8">
        <v>0</v>
      </c>
      <c r="J484" s="53">
        <f t="shared" si="88"/>
        <v>0</v>
      </c>
    </row>
    <row r="485" spans="1:10" s="9" customFormat="1" ht="33.75" x14ac:dyDescent="0.2">
      <c r="A485" s="10"/>
      <c r="B485" s="92"/>
      <c r="C485" s="92"/>
      <c r="D485" s="11" t="s">
        <v>603</v>
      </c>
      <c r="E485" s="8">
        <v>0</v>
      </c>
      <c r="F485" s="8">
        <v>0</v>
      </c>
      <c r="G485" s="53">
        <f t="shared" si="90"/>
        <v>0</v>
      </c>
      <c r="H485" s="8">
        <v>0</v>
      </c>
      <c r="I485" s="8">
        <v>0</v>
      </c>
      <c r="J485" s="53">
        <f t="shared" si="88"/>
        <v>0</v>
      </c>
    </row>
    <row r="486" spans="1:10" s="9" customFormat="1" ht="33.75" x14ac:dyDescent="0.2">
      <c r="A486" s="10"/>
      <c r="B486" s="92"/>
      <c r="C486" s="92"/>
      <c r="D486" s="11" t="s">
        <v>604</v>
      </c>
      <c r="E486" s="8">
        <v>0</v>
      </c>
      <c r="F486" s="8">
        <v>0</v>
      </c>
      <c r="G486" s="53">
        <f t="shared" si="90"/>
        <v>0</v>
      </c>
      <c r="H486" s="8">
        <v>0</v>
      </c>
      <c r="I486" s="8">
        <v>0</v>
      </c>
      <c r="J486" s="53">
        <f t="shared" si="88"/>
        <v>0</v>
      </c>
    </row>
    <row r="487" spans="1:10" s="9" customFormat="1" ht="33.75" x14ac:dyDescent="0.2">
      <c r="A487" s="10"/>
      <c r="B487" s="92"/>
      <c r="C487" s="92"/>
      <c r="D487" s="11" t="s">
        <v>605</v>
      </c>
      <c r="E487" s="8">
        <v>0</v>
      </c>
      <c r="F487" s="8">
        <v>0</v>
      </c>
      <c r="G487" s="53">
        <f t="shared" si="90"/>
        <v>0</v>
      </c>
      <c r="H487" s="8">
        <v>0</v>
      </c>
      <c r="I487" s="8">
        <v>0</v>
      </c>
      <c r="J487" s="53">
        <f t="shared" si="88"/>
        <v>0</v>
      </c>
    </row>
    <row r="488" spans="1:10" s="9" customFormat="1" ht="33.75" x14ac:dyDescent="0.2">
      <c r="A488" s="10"/>
      <c r="B488" s="92"/>
      <c r="C488" s="92"/>
      <c r="D488" s="11" t="s">
        <v>606</v>
      </c>
      <c r="E488" s="8">
        <v>0</v>
      </c>
      <c r="F488" s="8">
        <v>0</v>
      </c>
      <c r="G488" s="53">
        <f t="shared" si="90"/>
        <v>0</v>
      </c>
      <c r="H488" s="8">
        <v>0</v>
      </c>
      <c r="I488" s="8">
        <v>0</v>
      </c>
      <c r="J488" s="53">
        <f t="shared" si="88"/>
        <v>0</v>
      </c>
    </row>
    <row r="489" spans="1:10" s="9" customFormat="1" ht="33.75" x14ac:dyDescent="0.2">
      <c r="A489" s="10"/>
      <c r="B489" s="92"/>
      <c r="C489" s="92"/>
      <c r="D489" s="11" t="s">
        <v>607</v>
      </c>
      <c r="E489" s="8">
        <v>0</v>
      </c>
      <c r="F489" s="8">
        <v>0</v>
      </c>
      <c r="G489" s="53">
        <f t="shared" si="90"/>
        <v>0</v>
      </c>
      <c r="H489" s="8">
        <v>0</v>
      </c>
      <c r="I489" s="8">
        <v>0</v>
      </c>
      <c r="J489" s="53">
        <f t="shared" si="88"/>
        <v>0</v>
      </c>
    </row>
    <row r="490" spans="1:10" s="9" customFormat="1" ht="45" x14ac:dyDescent="0.2">
      <c r="A490" s="10"/>
      <c r="B490" s="92"/>
      <c r="C490" s="92"/>
      <c r="D490" s="11" t="s">
        <v>608</v>
      </c>
      <c r="E490" s="8">
        <v>0</v>
      </c>
      <c r="F490" s="8">
        <v>0</v>
      </c>
      <c r="G490" s="53">
        <f t="shared" si="90"/>
        <v>0</v>
      </c>
      <c r="H490" s="8">
        <v>0</v>
      </c>
      <c r="I490" s="8">
        <v>0</v>
      </c>
      <c r="J490" s="53">
        <f t="shared" si="88"/>
        <v>0</v>
      </c>
    </row>
    <row r="491" spans="1:10" s="9" customFormat="1" ht="45" x14ac:dyDescent="0.2">
      <c r="A491" s="10"/>
      <c r="B491" s="92"/>
      <c r="C491" s="92"/>
      <c r="D491" s="11" t="s">
        <v>609</v>
      </c>
      <c r="E491" s="8">
        <v>0</v>
      </c>
      <c r="F491" s="8">
        <v>0</v>
      </c>
      <c r="G491" s="53">
        <f t="shared" si="90"/>
        <v>0</v>
      </c>
      <c r="H491" s="8">
        <v>0</v>
      </c>
      <c r="I491" s="8">
        <v>0</v>
      </c>
      <c r="J491" s="53">
        <f t="shared" si="88"/>
        <v>0</v>
      </c>
    </row>
    <row r="492" spans="1:10" s="9" customFormat="1" ht="33.75" x14ac:dyDescent="0.2">
      <c r="A492" s="10"/>
      <c r="B492" s="92"/>
      <c r="C492" s="92"/>
      <c r="D492" s="11" t="s">
        <v>610</v>
      </c>
      <c r="E492" s="8">
        <v>0</v>
      </c>
      <c r="F492" s="8">
        <v>0</v>
      </c>
      <c r="G492" s="53">
        <f t="shared" si="90"/>
        <v>0</v>
      </c>
      <c r="H492" s="8">
        <v>0</v>
      </c>
      <c r="I492" s="8">
        <v>0</v>
      </c>
      <c r="J492" s="53">
        <f t="shared" si="88"/>
        <v>0</v>
      </c>
    </row>
    <row r="493" spans="1:10" s="9" customFormat="1" ht="33.75" x14ac:dyDescent="0.2">
      <c r="A493" s="10"/>
      <c r="B493" s="92"/>
      <c r="C493" s="92"/>
      <c r="D493" s="11" t="s">
        <v>611</v>
      </c>
      <c r="E493" s="8">
        <v>0</v>
      </c>
      <c r="F493" s="8">
        <v>0</v>
      </c>
      <c r="G493" s="53">
        <f t="shared" ref="G493:G503" si="91">E493+F493</f>
        <v>0</v>
      </c>
      <c r="H493" s="8">
        <v>0</v>
      </c>
      <c r="I493" s="8">
        <v>0</v>
      </c>
      <c r="J493" s="53">
        <f t="shared" ref="J493:J503" si="92">G493-H493</f>
        <v>0</v>
      </c>
    </row>
    <row r="494" spans="1:10" s="9" customFormat="1" ht="33.75" x14ac:dyDescent="0.2">
      <c r="A494" s="10"/>
      <c r="B494" s="92"/>
      <c r="C494" s="92"/>
      <c r="D494" s="11" t="s">
        <v>612</v>
      </c>
      <c r="E494" s="8">
        <v>0</v>
      </c>
      <c r="F494" s="8">
        <v>0</v>
      </c>
      <c r="G494" s="53">
        <f t="shared" si="91"/>
        <v>0</v>
      </c>
      <c r="H494" s="8">
        <v>0</v>
      </c>
      <c r="I494" s="8">
        <v>0</v>
      </c>
      <c r="J494" s="53">
        <f t="shared" si="92"/>
        <v>0</v>
      </c>
    </row>
    <row r="495" spans="1:10" s="9" customFormat="1" ht="33.75" x14ac:dyDescent="0.2">
      <c r="A495" s="10"/>
      <c r="B495" s="92"/>
      <c r="C495" s="92"/>
      <c r="D495" s="11" t="s">
        <v>613</v>
      </c>
      <c r="E495" s="8">
        <v>0</v>
      </c>
      <c r="F495" s="8">
        <v>0</v>
      </c>
      <c r="G495" s="53">
        <f t="shared" si="91"/>
        <v>0</v>
      </c>
      <c r="H495" s="8">
        <v>0</v>
      </c>
      <c r="I495" s="8">
        <v>0</v>
      </c>
      <c r="J495" s="53">
        <f t="shared" si="92"/>
        <v>0</v>
      </c>
    </row>
    <row r="496" spans="1:10" s="9" customFormat="1" ht="45" x14ac:dyDescent="0.2">
      <c r="A496" s="10"/>
      <c r="B496" s="92"/>
      <c r="C496" s="92"/>
      <c r="D496" s="11" t="s">
        <v>614</v>
      </c>
      <c r="E496" s="8">
        <v>0</v>
      </c>
      <c r="F496" s="8">
        <v>0</v>
      </c>
      <c r="G496" s="53">
        <f t="shared" si="91"/>
        <v>0</v>
      </c>
      <c r="H496" s="8">
        <v>0</v>
      </c>
      <c r="I496" s="8">
        <v>0</v>
      </c>
      <c r="J496" s="53">
        <f t="shared" si="92"/>
        <v>0</v>
      </c>
    </row>
    <row r="497" spans="1:10" s="9" customFormat="1" ht="45" x14ac:dyDescent="0.2">
      <c r="A497" s="10"/>
      <c r="B497" s="92"/>
      <c r="C497" s="92"/>
      <c r="D497" s="11" t="s">
        <v>615</v>
      </c>
      <c r="E497" s="8">
        <v>0</v>
      </c>
      <c r="F497" s="8">
        <v>0</v>
      </c>
      <c r="G497" s="53">
        <f t="shared" si="91"/>
        <v>0</v>
      </c>
      <c r="H497" s="8">
        <v>0</v>
      </c>
      <c r="I497" s="8">
        <v>0</v>
      </c>
      <c r="J497" s="53">
        <f t="shared" si="92"/>
        <v>0</v>
      </c>
    </row>
    <row r="498" spans="1:10" s="9" customFormat="1" ht="45" x14ac:dyDescent="0.2">
      <c r="A498" s="10"/>
      <c r="B498" s="92"/>
      <c r="C498" s="92"/>
      <c r="D498" s="11" t="s">
        <v>616</v>
      </c>
      <c r="E498" s="8">
        <v>0</v>
      </c>
      <c r="F498" s="8">
        <v>0</v>
      </c>
      <c r="G498" s="53">
        <f t="shared" si="91"/>
        <v>0</v>
      </c>
      <c r="H498" s="8">
        <v>0</v>
      </c>
      <c r="I498" s="8">
        <v>0</v>
      </c>
      <c r="J498" s="53">
        <f t="shared" si="92"/>
        <v>0</v>
      </c>
    </row>
    <row r="499" spans="1:10" s="9" customFormat="1" ht="45" x14ac:dyDescent="0.2">
      <c r="A499" s="10"/>
      <c r="B499" s="92"/>
      <c r="C499" s="92"/>
      <c r="D499" s="11" t="s">
        <v>617</v>
      </c>
      <c r="E499" s="8">
        <v>0</v>
      </c>
      <c r="F499" s="8">
        <v>0</v>
      </c>
      <c r="G499" s="53">
        <f t="shared" si="91"/>
        <v>0</v>
      </c>
      <c r="H499" s="8">
        <v>0</v>
      </c>
      <c r="I499" s="8">
        <v>0</v>
      </c>
      <c r="J499" s="53">
        <f t="shared" si="92"/>
        <v>0</v>
      </c>
    </row>
    <row r="500" spans="1:10" s="9" customFormat="1" ht="45" x14ac:dyDescent="0.2">
      <c r="A500" s="10"/>
      <c r="B500" s="92"/>
      <c r="C500" s="92"/>
      <c r="D500" s="11" t="s">
        <v>618</v>
      </c>
      <c r="E500" s="8">
        <v>0</v>
      </c>
      <c r="F500" s="8">
        <v>0</v>
      </c>
      <c r="G500" s="53">
        <f t="shared" si="91"/>
        <v>0</v>
      </c>
      <c r="H500" s="8">
        <v>0</v>
      </c>
      <c r="I500" s="8">
        <v>0</v>
      </c>
      <c r="J500" s="53">
        <f t="shared" si="92"/>
        <v>0</v>
      </c>
    </row>
    <row r="501" spans="1:10" s="9" customFormat="1" ht="33.75" x14ac:dyDescent="0.2">
      <c r="A501" s="10"/>
      <c r="B501" s="92"/>
      <c r="C501" s="92"/>
      <c r="D501" s="11" t="s">
        <v>619</v>
      </c>
      <c r="E501" s="8">
        <v>0</v>
      </c>
      <c r="F501" s="8">
        <v>0</v>
      </c>
      <c r="G501" s="53">
        <f t="shared" si="91"/>
        <v>0</v>
      </c>
      <c r="H501" s="8">
        <v>0</v>
      </c>
      <c r="I501" s="8">
        <v>0</v>
      </c>
      <c r="J501" s="53">
        <f t="shared" si="92"/>
        <v>0</v>
      </c>
    </row>
    <row r="502" spans="1:10" s="9" customFormat="1" ht="33.75" x14ac:dyDescent="0.2">
      <c r="A502" s="10"/>
      <c r="B502" s="92"/>
      <c r="C502" s="92"/>
      <c r="D502" s="11" t="s">
        <v>620</v>
      </c>
      <c r="E502" s="8">
        <v>0</v>
      </c>
      <c r="F502" s="8">
        <v>0</v>
      </c>
      <c r="G502" s="53">
        <f t="shared" si="91"/>
        <v>0</v>
      </c>
      <c r="H502" s="8">
        <v>0</v>
      </c>
      <c r="I502" s="8">
        <v>0</v>
      </c>
      <c r="J502" s="53">
        <f t="shared" si="92"/>
        <v>0</v>
      </c>
    </row>
    <row r="503" spans="1:10" s="9" customFormat="1" ht="45" x14ac:dyDescent="0.2">
      <c r="A503" s="10"/>
      <c r="B503" s="92"/>
      <c r="C503" s="92"/>
      <c r="D503" s="11" t="s">
        <v>621</v>
      </c>
      <c r="E503" s="8">
        <v>0</v>
      </c>
      <c r="F503" s="8">
        <v>0</v>
      </c>
      <c r="G503" s="53">
        <f t="shared" si="91"/>
        <v>0</v>
      </c>
      <c r="H503" s="8">
        <v>0</v>
      </c>
      <c r="I503" s="8">
        <v>0</v>
      </c>
      <c r="J503" s="53">
        <f t="shared" si="92"/>
        <v>0</v>
      </c>
    </row>
    <row r="504" spans="1:10" s="9" customFormat="1" ht="33.75" x14ac:dyDescent="0.2">
      <c r="A504" s="10"/>
      <c r="B504" s="92"/>
      <c r="C504" s="92"/>
      <c r="D504" s="11" t="s">
        <v>622</v>
      </c>
      <c r="E504" s="8">
        <v>0</v>
      </c>
      <c r="F504" s="8">
        <v>0</v>
      </c>
      <c r="G504" s="53">
        <f t="shared" si="90"/>
        <v>0</v>
      </c>
      <c r="H504" s="8">
        <v>0</v>
      </c>
      <c r="I504" s="8">
        <v>0</v>
      </c>
      <c r="J504" s="53">
        <f t="shared" si="88"/>
        <v>0</v>
      </c>
    </row>
    <row r="505" spans="1:10" s="9" customFormat="1" ht="33.75" x14ac:dyDescent="0.2">
      <c r="A505" s="10"/>
      <c r="B505" s="92"/>
      <c r="C505" s="92"/>
      <c r="D505" s="11" t="s">
        <v>623</v>
      </c>
      <c r="E505" s="8">
        <v>0</v>
      </c>
      <c r="F505" s="8">
        <v>0</v>
      </c>
      <c r="G505" s="53">
        <f t="shared" si="90"/>
        <v>0</v>
      </c>
      <c r="H505" s="8">
        <v>0</v>
      </c>
      <c r="I505" s="8">
        <v>0</v>
      </c>
      <c r="J505" s="53">
        <f t="shared" si="88"/>
        <v>0</v>
      </c>
    </row>
    <row r="506" spans="1:10" s="9" customFormat="1" ht="33.75" x14ac:dyDescent="0.2">
      <c r="A506" s="10"/>
      <c r="B506" s="92"/>
      <c r="C506" s="92"/>
      <c r="D506" s="11" t="s">
        <v>624</v>
      </c>
      <c r="E506" s="8">
        <v>0</v>
      </c>
      <c r="F506" s="8">
        <v>0</v>
      </c>
      <c r="G506" s="53">
        <f t="shared" si="90"/>
        <v>0</v>
      </c>
      <c r="H506" s="8">
        <v>0</v>
      </c>
      <c r="I506" s="8">
        <v>0</v>
      </c>
      <c r="J506" s="53">
        <f t="shared" si="88"/>
        <v>0</v>
      </c>
    </row>
    <row r="507" spans="1:10" s="9" customFormat="1" ht="33.75" x14ac:dyDescent="0.2">
      <c r="A507" s="10"/>
      <c r="B507" s="92"/>
      <c r="C507" s="92"/>
      <c r="D507" s="11" t="s">
        <v>625</v>
      </c>
      <c r="E507" s="8">
        <v>0</v>
      </c>
      <c r="F507" s="8">
        <v>0</v>
      </c>
      <c r="G507" s="53">
        <f t="shared" si="90"/>
        <v>0</v>
      </c>
      <c r="H507" s="8">
        <v>0</v>
      </c>
      <c r="I507" s="8">
        <v>0</v>
      </c>
      <c r="J507" s="53">
        <f t="shared" si="88"/>
        <v>0</v>
      </c>
    </row>
    <row r="508" spans="1:10" s="9" customFormat="1" ht="33.75" x14ac:dyDescent="0.2">
      <c r="A508" s="10"/>
      <c r="B508" s="92"/>
      <c r="C508" s="92"/>
      <c r="D508" s="11" t="s">
        <v>626</v>
      </c>
      <c r="E508" s="8">
        <v>0</v>
      </c>
      <c r="F508" s="8">
        <v>0</v>
      </c>
      <c r="G508" s="53">
        <f t="shared" si="90"/>
        <v>0</v>
      </c>
      <c r="H508" s="8">
        <v>0</v>
      </c>
      <c r="I508" s="8">
        <v>0</v>
      </c>
      <c r="J508" s="53">
        <f t="shared" si="88"/>
        <v>0</v>
      </c>
    </row>
    <row r="509" spans="1:10" s="9" customFormat="1" ht="33.75" x14ac:dyDescent="0.2">
      <c r="A509" s="10"/>
      <c r="B509" s="92"/>
      <c r="C509" s="92"/>
      <c r="D509" s="11" t="s">
        <v>627</v>
      </c>
      <c r="E509" s="8">
        <v>0</v>
      </c>
      <c r="F509" s="8">
        <v>0</v>
      </c>
      <c r="G509" s="53">
        <f t="shared" si="90"/>
        <v>0</v>
      </c>
      <c r="H509" s="8">
        <v>0</v>
      </c>
      <c r="I509" s="8">
        <v>0</v>
      </c>
      <c r="J509" s="53">
        <f t="shared" si="88"/>
        <v>0</v>
      </c>
    </row>
    <row r="510" spans="1:10" s="9" customFormat="1" ht="33.75" x14ac:dyDescent="0.2">
      <c r="A510" s="10"/>
      <c r="B510" s="92"/>
      <c r="C510" s="92"/>
      <c r="D510" s="11" t="s">
        <v>628</v>
      </c>
      <c r="E510" s="8">
        <v>0</v>
      </c>
      <c r="F510" s="8">
        <v>0</v>
      </c>
      <c r="G510" s="53">
        <f t="shared" si="90"/>
        <v>0</v>
      </c>
      <c r="H510" s="8">
        <v>0</v>
      </c>
      <c r="I510" s="8">
        <v>0</v>
      </c>
      <c r="J510" s="53">
        <f t="shared" si="88"/>
        <v>0</v>
      </c>
    </row>
    <row r="511" spans="1:10" s="9" customFormat="1" ht="33.75" x14ac:dyDescent="0.2">
      <c r="A511" s="10"/>
      <c r="B511" s="92"/>
      <c r="C511" s="92"/>
      <c r="D511" s="11" t="s">
        <v>629</v>
      </c>
      <c r="E511" s="8">
        <v>0</v>
      </c>
      <c r="F511" s="8">
        <v>0</v>
      </c>
      <c r="G511" s="53">
        <f t="shared" si="90"/>
        <v>0</v>
      </c>
      <c r="H511" s="8">
        <v>0</v>
      </c>
      <c r="I511" s="8">
        <v>0</v>
      </c>
      <c r="J511" s="53">
        <f t="shared" si="88"/>
        <v>0</v>
      </c>
    </row>
    <row r="512" spans="1:10" s="9" customFormat="1" ht="33.75" x14ac:dyDescent="0.2">
      <c r="A512" s="10"/>
      <c r="B512" s="92"/>
      <c r="C512" s="92"/>
      <c r="D512" s="11" t="s">
        <v>630</v>
      </c>
      <c r="E512" s="8">
        <v>0</v>
      </c>
      <c r="F512" s="8">
        <v>0</v>
      </c>
      <c r="G512" s="53">
        <f t="shared" si="90"/>
        <v>0</v>
      </c>
      <c r="H512" s="8">
        <v>0</v>
      </c>
      <c r="I512" s="8">
        <v>0</v>
      </c>
      <c r="J512" s="53">
        <f t="shared" si="88"/>
        <v>0</v>
      </c>
    </row>
    <row r="513" spans="1:10" s="9" customFormat="1" ht="33.75" x14ac:dyDescent="0.2">
      <c r="A513" s="10"/>
      <c r="B513" s="92"/>
      <c r="C513" s="92"/>
      <c r="D513" s="11" t="s">
        <v>631</v>
      </c>
      <c r="E513" s="8">
        <v>0</v>
      </c>
      <c r="F513" s="8">
        <v>0</v>
      </c>
      <c r="G513" s="53">
        <f t="shared" ref="G513" si="93">E513+F513</f>
        <v>0</v>
      </c>
      <c r="H513" s="8">
        <v>0</v>
      </c>
      <c r="I513" s="8">
        <v>0</v>
      </c>
      <c r="J513" s="53">
        <f t="shared" ref="J513" si="94">G513-H513</f>
        <v>0</v>
      </c>
    </row>
    <row r="514" spans="1:10" s="9" customFormat="1" ht="33.75" x14ac:dyDescent="0.2">
      <c r="A514" s="10"/>
      <c r="B514" s="92"/>
      <c r="C514" s="92"/>
      <c r="D514" s="11" t="s">
        <v>632</v>
      </c>
      <c r="E514" s="8">
        <v>0</v>
      </c>
      <c r="F514" s="8">
        <v>0</v>
      </c>
      <c r="G514" s="53">
        <f t="shared" si="90"/>
        <v>0</v>
      </c>
      <c r="H514" s="8">
        <v>0</v>
      </c>
      <c r="I514" s="8">
        <v>0</v>
      </c>
      <c r="J514" s="53">
        <f t="shared" si="88"/>
        <v>0</v>
      </c>
    </row>
    <row r="515" spans="1:10" s="9" customFormat="1" ht="33.75" x14ac:dyDescent="0.2">
      <c r="A515" s="10"/>
      <c r="B515" s="92"/>
      <c r="C515" s="92"/>
      <c r="D515" s="11" t="s">
        <v>633</v>
      </c>
      <c r="E515" s="8">
        <v>0</v>
      </c>
      <c r="F515" s="8">
        <v>0</v>
      </c>
      <c r="G515" s="53">
        <f t="shared" ref="G515:G517" si="95">E515+F515</f>
        <v>0</v>
      </c>
      <c r="H515" s="8">
        <v>0</v>
      </c>
      <c r="I515" s="8">
        <v>0</v>
      </c>
      <c r="J515" s="53">
        <f t="shared" si="88"/>
        <v>0</v>
      </c>
    </row>
    <row r="516" spans="1:10" s="9" customFormat="1" ht="33.75" x14ac:dyDescent="0.2">
      <c r="A516" s="10"/>
      <c r="B516" s="92"/>
      <c r="C516" s="92"/>
      <c r="D516" s="11" t="s">
        <v>634</v>
      </c>
      <c r="E516" s="8">
        <v>0</v>
      </c>
      <c r="F516" s="8">
        <v>0</v>
      </c>
      <c r="G516" s="53">
        <f t="shared" si="95"/>
        <v>0</v>
      </c>
      <c r="H516" s="8">
        <v>0</v>
      </c>
      <c r="I516" s="8">
        <v>0</v>
      </c>
      <c r="J516" s="53">
        <f t="shared" ref="J516:J517" si="96">G516-H516</f>
        <v>0</v>
      </c>
    </row>
    <row r="517" spans="1:10" s="9" customFormat="1" ht="33.75" x14ac:dyDescent="0.2">
      <c r="A517" s="10"/>
      <c r="B517" s="92"/>
      <c r="C517" s="92"/>
      <c r="D517" s="11" t="s">
        <v>521</v>
      </c>
      <c r="E517" s="8">
        <v>0</v>
      </c>
      <c r="F517" s="8">
        <v>0</v>
      </c>
      <c r="G517" s="53">
        <f t="shared" si="95"/>
        <v>0</v>
      </c>
      <c r="H517" s="8">
        <v>0</v>
      </c>
      <c r="I517" s="8">
        <v>0</v>
      </c>
      <c r="J517" s="53">
        <f t="shared" si="96"/>
        <v>0</v>
      </c>
    </row>
    <row r="518" spans="1:10" s="9" customFormat="1" ht="33.75" x14ac:dyDescent="0.2">
      <c r="A518" s="10"/>
      <c r="B518" s="92"/>
      <c r="C518" s="92"/>
      <c r="D518" s="11" t="s">
        <v>522</v>
      </c>
      <c r="E518" s="8">
        <v>0</v>
      </c>
      <c r="F518" s="8">
        <v>0</v>
      </c>
      <c r="G518" s="53">
        <f t="shared" si="90"/>
        <v>0</v>
      </c>
      <c r="H518" s="8">
        <v>0</v>
      </c>
      <c r="I518" s="8">
        <v>0</v>
      </c>
      <c r="J518" s="53">
        <f t="shared" si="88"/>
        <v>0</v>
      </c>
    </row>
    <row r="519" spans="1:10" s="9" customFormat="1" hidden="1" x14ac:dyDescent="0.2">
      <c r="A519" s="10"/>
      <c r="B519" s="92"/>
      <c r="C519" s="62" t="s">
        <v>311</v>
      </c>
      <c r="D519" s="47"/>
      <c r="E519" s="8">
        <f>SUM(E520:E520)</f>
        <v>0</v>
      </c>
      <c r="F519" s="8">
        <f>SUM(F520:F520)</f>
        <v>0</v>
      </c>
      <c r="G519" s="53">
        <f t="shared" si="87"/>
        <v>0</v>
      </c>
      <c r="H519" s="8">
        <f>SUM(H520:H520)</f>
        <v>0</v>
      </c>
      <c r="I519" s="8">
        <f>SUM(I520:I520)</f>
        <v>0</v>
      </c>
      <c r="J519" s="53">
        <f t="shared" si="88"/>
        <v>0</v>
      </c>
    </row>
    <row r="520" spans="1:10" s="9" customFormat="1" hidden="1" x14ac:dyDescent="0.2">
      <c r="A520" s="10"/>
      <c r="B520" s="92"/>
      <c r="C520" s="92"/>
      <c r="D520" s="11"/>
      <c r="E520" s="8">
        <v>0</v>
      </c>
      <c r="F520" s="8">
        <v>0</v>
      </c>
      <c r="G520" s="53">
        <f t="shared" si="87"/>
        <v>0</v>
      </c>
      <c r="H520" s="8">
        <v>0</v>
      </c>
      <c r="I520" s="8">
        <v>0</v>
      </c>
      <c r="J520" s="53">
        <f t="shared" si="88"/>
        <v>0</v>
      </c>
    </row>
    <row r="521" spans="1:10" s="9" customFormat="1" ht="15.95" customHeight="1" x14ac:dyDescent="0.2">
      <c r="A521" s="10"/>
      <c r="B521" s="92"/>
      <c r="C521" s="56" t="s">
        <v>218</v>
      </c>
      <c r="D521" s="93"/>
      <c r="E521" s="12">
        <v>0</v>
      </c>
      <c r="F521" s="12">
        <v>0</v>
      </c>
      <c r="G521" s="53">
        <f t="shared" si="87"/>
        <v>0</v>
      </c>
      <c r="H521" s="12">
        <v>0</v>
      </c>
      <c r="I521" s="12">
        <v>0</v>
      </c>
      <c r="J521" s="53">
        <f t="shared" si="88"/>
        <v>0</v>
      </c>
    </row>
    <row r="522" spans="1:10" s="9" customFormat="1" ht="15.95" customHeight="1" x14ac:dyDescent="0.2">
      <c r="A522" s="10"/>
      <c r="B522" s="92"/>
      <c r="C522" s="56" t="s">
        <v>219</v>
      </c>
      <c r="D522" s="93"/>
      <c r="E522" s="12">
        <v>0</v>
      </c>
      <c r="F522" s="12">
        <v>0</v>
      </c>
      <c r="G522" s="53">
        <f t="shared" si="87"/>
        <v>0</v>
      </c>
      <c r="H522" s="12">
        <v>0</v>
      </c>
      <c r="I522" s="12">
        <v>0</v>
      </c>
      <c r="J522" s="53">
        <f t="shared" si="88"/>
        <v>0</v>
      </c>
    </row>
    <row r="523" spans="1:10" s="9" customFormat="1" ht="15.95" customHeight="1" x14ac:dyDescent="0.2">
      <c r="A523" s="10"/>
      <c r="B523" s="92"/>
      <c r="C523" s="56" t="s">
        <v>220</v>
      </c>
      <c r="D523" s="93"/>
      <c r="E523" s="12">
        <v>0</v>
      </c>
      <c r="F523" s="12">
        <v>0</v>
      </c>
      <c r="G523" s="53">
        <f t="shared" si="87"/>
        <v>0</v>
      </c>
      <c r="H523" s="12">
        <v>0</v>
      </c>
      <c r="I523" s="12">
        <v>0</v>
      </c>
      <c r="J523" s="53">
        <f t="shared" si="88"/>
        <v>0</v>
      </c>
    </row>
    <row r="524" spans="1:10" s="9" customFormat="1" ht="15.95" customHeight="1" x14ac:dyDescent="0.2">
      <c r="A524" s="10"/>
      <c r="B524" s="92"/>
      <c r="C524" s="103" t="s">
        <v>221</v>
      </c>
      <c r="D524" s="104"/>
      <c r="E524" s="12">
        <v>0</v>
      </c>
      <c r="F524" s="12">
        <v>0</v>
      </c>
      <c r="G524" s="53">
        <f t="shared" si="87"/>
        <v>0</v>
      </c>
      <c r="H524" s="12">
        <v>0</v>
      </c>
      <c r="I524" s="12">
        <v>0</v>
      </c>
      <c r="J524" s="53">
        <f t="shared" si="88"/>
        <v>0</v>
      </c>
    </row>
    <row r="525" spans="1:10" s="9" customFormat="1" ht="15.95" customHeight="1" x14ac:dyDescent="0.2">
      <c r="A525" s="10"/>
      <c r="B525" s="103" t="s">
        <v>222</v>
      </c>
      <c r="C525" s="103"/>
      <c r="D525" s="104"/>
      <c r="E525" s="12">
        <f>+E526+E527+E528+E529+E531+E532+E533+E534</f>
        <v>0</v>
      </c>
      <c r="F525" s="12">
        <f>+F526+F527+F528+F529+F531+F532+F533+F534</f>
        <v>0</v>
      </c>
      <c r="G525" s="53">
        <f t="shared" si="87"/>
        <v>0</v>
      </c>
      <c r="H525" s="12">
        <f>+H526+H527+H528+H529+H531+H532+H533+H534</f>
        <v>0</v>
      </c>
      <c r="I525" s="12">
        <f>+I526+I527+I528+I529+I531+I532+I533+I534</f>
        <v>0</v>
      </c>
      <c r="J525" s="53">
        <f t="shared" si="88"/>
        <v>0</v>
      </c>
    </row>
    <row r="526" spans="1:10" s="9" customFormat="1" ht="15.95" customHeight="1" x14ac:dyDescent="0.2">
      <c r="A526" s="10"/>
      <c r="B526" s="92"/>
      <c r="C526" s="56" t="s">
        <v>210</v>
      </c>
      <c r="D526" s="93"/>
      <c r="E526" s="12">
        <v>0</v>
      </c>
      <c r="F526" s="12">
        <v>0</v>
      </c>
      <c r="G526" s="53">
        <f t="shared" si="87"/>
        <v>0</v>
      </c>
      <c r="H526" s="12">
        <v>0</v>
      </c>
      <c r="I526" s="12">
        <v>0</v>
      </c>
      <c r="J526" s="53">
        <f t="shared" si="88"/>
        <v>0</v>
      </c>
    </row>
    <row r="527" spans="1:10" s="9" customFormat="1" ht="15.95" customHeight="1" x14ac:dyDescent="0.2">
      <c r="A527" s="10"/>
      <c r="B527" s="15"/>
      <c r="C527" s="58" t="s">
        <v>212</v>
      </c>
      <c r="D527" s="16"/>
      <c r="E527" s="12">
        <v>0</v>
      </c>
      <c r="F527" s="12">
        <v>0</v>
      </c>
      <c r="G527" s="53">
        <f t="shared" si="87"/>
        <v>0</v>
      </c>
      <c r="H527" s="12">
        <v>0</v>
      </c>
      <c r="I527" s="12">
        <v>0</v>
      </c>
      <c r="J527" s="53">
        <f t="shared" si="88"/>
        <v>0</v>
      </c>
    </row>
    <row r="528" spans="1:10" s="9" customFormat="1" ht="15.95" customHeight="1" x14ac:dyDescent="0.2">
      <c r="A528" s="10"/>
      <c r="B528" s="15"/>
      <c r="C528" s="56" t="s">
        <v>213</v>
      </c>
      <c r="D528" s="93"/>
      <c r="E528" s="12">
        <v>0</v>
      </c>
      <c r="F528" s="12">
        <v>0</v>
      </c>
      <c r="G528" s="53">
        <f t="shared" si="87"/>
        <v>0</v>
      </c>
      <c r="H528" s="12">
        <v>0</v>
      </c>
      <c r="I528" s="12">
        <v>0</v>
      </c>
      <c r="J528" s="53">
        <f t="shared" si="88"/>
        <v>0</v>
      </c>
    </row>
    <row r="529" spans="1:10" s="9" customFormat="1" ht="15.95" customHeight="1" x14ac:dyDescent="0.2">
      <c r="A529" s="10"/>
      <c r="B529" s="15"/>
      <c r="C529" s="56" t="s">
        <v>214</v>
      </c>
      <c r="D529" s="93"/>
      <c r="E529" s="12">
        <f>SUM(E530)</f>
        <v>0</v>
      </c>
      <c r="F529" s="12">
        <f>SUM(F530)</f>
        <v>0</v>
      </c>
      <c r="G529" s="53">
        <f t="shared" si="87"/>
        <v>0</v>
      </c>
      <c r="H529" s="12">
        <f>SUM(H530)</f>
        <v>0</v>
      </c>
      <c r="I529" s="12">
        <f>SUM(I530)</f>
        <v>0</v>
      </c>
      <c r="J529" s="53">
        <f t="shared" si="88"/>
        <v>0</v>
      </c>
    </row>
    <row r="530" spans="1:10" s="9" customFormat="1" ht="15.95" customHeight="1" x14ac:dyDescent="0.2">
      <c r="A530" s="5"/>
      <c r="B530" s="17"/>
      <c r="C530" s="17"/>
      <c r="D530" s="7" t="s">
        <v>273</v>
      </c>
      <c r="E530" s="8">
        <v>0</v>
      </c>
      <c r="F530" s="8">
        <v>0</v>
      </c>
      <c r="G530" s="53">
        <f t="shared" si="87"/>
        <v>0</v>
      </c>
      <c r="H530" s="8">
        <v>0</v>
      </c>
      <c r="I530" s="8">
        <v>0</v>
      </c>
      <c r="J530" s="53">
        <f t="shared" si="88"/>
        <v>0</v>
      </c>
    </row>
    <row r="531" spans="1:10" s="9" customFormat="1" ht="15.95" customHeight="1" x14ac:dyDescent="0.2">
      <c r="A531" s="10"/>
      <c r="B531" s="15"/>
      <c r="C531" s="56" t="s">
        <v>218</v>
      </c>
      <c r="D531" s="93"/>
      <c r="E531" s="12">
        <v>0</v>
      </c>
      <c r="F531" s="12">
        <v>0</v>
      </c>
      <c r="G531" s="53">
        <f t="shared" si="87"/>
        <v>0</v>
      </c>
      <c r="H531" s="12">
        <v>0</v>
      </c>
      <c r="I531" s="12">
        <v>0</v>
      </c>
      <c r="J531" s="53">
        <f t="shared" si="88"/>
        <v>0</v>
      </c>
    </row>
    <row r="532" spans="1:10" s="9" customFormat="1" ht="15.95" customHeight="1" x14ac:dyDescent="0.2">
      <c r="A532" s="10"/>
      <c r="B532" s="15"/>
      <c r="C532" s="56" t="s">
        <v>219</v>
      </c>
      <c r="D532" s="93"/>
      <c r="E532" s="12">
        <v>0</v>
      </c>
      <c r="F532" s="12">
        <v>0</v>
      </c>
      <c r="G532" s="53">
        <f t="shared" si="87"/>
        <v>0</v>
      </c>
      <c r="H532" s="12">
        <v>0</v>
      </c>
      <c r="I532" s="12">
        <v>0</v>
      </c>
      <c r="J532" s="53">
        <f t="shared" si="88"/>
        <v>0</v>
      </c>
    </row>
    <row r="533" spans="1:10" s="9" customFormat="1" ht="15.95" customHeight="1" x14ac:dyDescent="0.2">
      <c r="A533" s="10"/>
      <c r="B533" s="15"/>
      <c r="C533" s="56" t="s">
        <v>220</v>
      </c>
      <c r="D533" s="93"/>
      <c r="E533" s="12">
        <v>0</v>
      </c>
      <c r="F533" s="12">
        <v>0</v>
      </c>
      <c r="G533" s="53">
        <f t="shared" si="87"/>
        <v>0</v>
      </c>
      <c r="H533" s="12">
        <v>0</v>
      </c>
      <c r="I533" s="12">
        <v>0</v>
      </c>
      <c r="J533" s="53">
        <f t="shared" si="88"/>
        <v>0</v>
      </c>
    </row>
    <row r="534" spans="1:10" s="9" customFormat="1" ht="15.95" customHeight="1" x14ac:dyDescent="0.2">
      <c r="A534" s="10"/>
      <c r="B534" s="15"/>
      <c r="C534" s="56" t="s">
        <v>221</v>
      </c>
      <c r="D534" s="93"/>
      <c r="E534" s="12">
        <v>0</v>
      </c>
      <c r="F534" s="12">
        <v>0</v>
      </c>
      <c r="G534" s="53">
        <f t="shared" si="87"/>
        <v>0</v>
      </c>
      <c r="H534" s="12">
        <v>0</v>
      </c>
      <c r="I534" s="12">
        <v>0</v>
      </c>
      <c r="J534" s="53">
        <f t="shared" si="88"/>
        <v>0</v>
      </c>
    </row>
    <row r="535" spans="1:10" s="9" customFormat="1" ht="15.95" customHeight="1" x14ac:dyDescent="0.2">
      <c r="A535" s="10"/>
      <c r="B535" s="103" t="s">
        <v>223</v>
      </c>
      <c r="C535" s="103"/>
      <c r="D535" s="104"/>
      <c r="E535" s="12">
        <f>SUM(E536+E538)</f>
        <v>0</v>
      </c>
      <c r="F535" s="12">
        <f>SUM(F536+F538)</f>
        <v>0</v>
      </c>
      <c r="G535" s="53">
        <f t="shared" si="87"/>
        <v>0</v>
      </c>
      <c r="H535" s="12">
        <f>SUM(H536+H538)</f>
        <v>0</v>
      </c>
      <c r="I535" s="12">
        <f>SUM(I536+I538)</f>
        <v>0</v>
      </c>
      <c r="J535" s="53">
        <f t="shared" si="88"/>
        <v>0</v>
      </c>
    </row>
    <row r="536" spans="1:10" s="9" customFormat="1" ht="15.95" customHeight="1" x14ac:dyDescent="0.2">
      <c r="A536" s="10"/>
      <c r="B536" s="15"/>
      <c r="C536" s="56" t="s">
        <v>224</v>
      </c>
      <c r="D536" s="14"/>
      <c r="E536" s="12">
        <f>SUM(E537:E537)</f>
        <v>0</v>
      </c>
      <c r="F536" s="12">
        <f>SUM(F537:F537)</f>
        <v>0</v>
      </c>
      <c r="G536" s="53">
        <f t="shared" si="87"/>
        <v>0</v>
      </c>
      <c r="H536" s="12">
        <f>SUM(H537:H537)</f>
        <v>0</v>
      </c>
      <c r="I536" s="12">
        <f>SUM(I537:I537)</f>
        <v>0</v>
      </c>
      <c r="J536" s="53">
        <f t="shared" si="88"/>
        <v>0</v>
      </c>
    </row>
    <row r="537" spans="1:10" s="9" customFormat="1" ht="15.95" customHeight="1" x14ac:dyDescent="0.2">
      <c r="A537" s="5"/>
      <c r="B537" s="17"/>
      <c r="C537" s="17"/>
      <c r="D537" s="7" t="s">
        <v>274</v>
      </c>
      <c r="E537" s="8">
        <v>0</v>
      </c>
      <c r="F537" s="8">
        <v>0</v>
      </c>
      <c r="G537" s="53">
        <f t="shared" si="87"/>
        <v>0</v>
      </c>
      <c r="H537" s="8">
        <v>0</v>
      </c>
      <c r="I537" s="8">
        <v>0</v>
      </c>
      <c r="J537" s="53">
        <f t="shared" si="88"/>
        <v>0</v>
      </c>
    </row>
    <row r="538" spans="1:10" s="9" customFormat="1" ht="15.95" customHeight="1" x14ac:dyDescent="0.2">
      <c r="A538" s="10"/>
      <c r="B538" s="15"/>
      <c r="C538" s="58" t="s">
        <v>225</v>
      </c>
      <c r="D538" s="16"/>
      <c r="E538" s="12">
        <v>0</v>
      </c>
      <c r="F538" s="12">
        <v>0</v>
      </c>
      <c r="G538" s="53">
        <f t="shared" si="87"/>
        <v>0</v>
      </c>
      <c r="H538" s="12">
        <v>0</v>
      </c>
      <c r="I538" s="12">
        <v>0</v>
      </c>
      <c r="J538" s="53">
        <f t="shared" si="88"/>
        <v>0</v>
      </c>
    </row>
    <row r="539" spans="1:10" s="9" customFormat="1" ht="15.95" customHeight="1" x14ac:dyDescent="0.2">
      <c r="A539" s="102" t="s">
        <v>226</v>
      </c>
      <c r="B539" s="103"/>
      <c r="C539" s="103"/>
      <c r="D539" s="104"/>
      <c r="E539" s="12">
        <f>SUM(E540+E542)</f>
        <v>0</v>
      </c>
      <c r="F539" s="12">
        <f>SUM(F540+F542)</f>
        <v>0</v>
      </c>
      <c r="G539" s="53">
        <f t="shared" si="87"/>
        <v>0</v>
      </c>
      <c r="H539" s="12">
        <f>SUM(H540+H542)</f>
        <v>0</v>
      </c>
      <c r="I539" s="12">
        <f>SUM(I540+I542)</f>
        <v>0</v>
      </c>
      <c r="J539" s="53">
        <f t="shared" si="88"/>
        <v>0</v>
      </c>
    </row>
    <row r="540" spans="1:10" s="9" customFormat="1" ht="15.95" customHeight="1" x14ac:dyDescent="0.2">
      <c r="A540" s="10"/>
      <c r="B540" s="57" t="s">
        <v>227</v>
      </c>
      <c r="C540" s="57"/>
      <c r="D540" s="58"/>
      <c r="E540" s="12">
        <f>SUM(E541)</f>
        <v>0</v>
      </c>
      <c r="F540" s="12">
        <f>SUM(F541)</f>
        <v>0</v>
      </c>
      <c r="G540" s="53">
        <f t="shared" si="87"/>
        <v>0</v>
      </c>
      <c r="H540" s="12">
        <f>SUM(H541)</f>
        <v>0</v>
      </c>
      <c r="I540" s="12">
        <f>SUM(I541)</f>
        <v>0</v>
      </c>
      <c r="J540" s="53">
        <f t="shared" si="88"/>
        <v>0</v>
      </c>
    </row>
    <row r="541" spans="1:10" s="9" customFormat="1" ht="15.95" customHeight="1" x14ac:dyDescent="0.2">
      <c r="A541" s="10"/>
      <c r="B541" s="15"/>
      <c r="C541" s="103" t="s">
        <v>228</v>
      </c>
      <c r="D541" s="104"/>
      <c r="E541" s="12">
        <v>0</v>
      </c>
      <c r="F541" s="12">
        <v>0</v>
      </c>
      <c r="G541" s="53">
        <f t="shared" si="87"/>
        <v>0</v>
      </c>
      <c r="H541" s="12">
        <v>0</v>
      </c>
      <c r="I541" s="12">
        <v>0</v>
      </c>
      <c r="J541" s="53">
        <f t="shared" si="88"/>
        <v>0</v>
      </c>
    </row>
    <row r="542" spans="1:10" s="9" customFormat="1" ht="15.95" customHeight="1" x14ac:dyDescent="0.2">
      <c r="A542" s="10"/>
      <c r="B542" s="103" t="s">
        <v>229</v>
      </c>
      <c r="C542" s="103"/>
      <c r="D542" s="104"/>
      <c r="E542" s="12">
        <f>SUM(E543)</f>
        <v>0</v>
      </c>
      <c r="F542" s="12">
        <f>SUM(F543)</f>
        <v>0</v>
      </c>
      <c r="G542" s="53">
        <f t="shared" si="87"/>
        <v>0</v>
      </c>
      <c r="H542" s="12">
        <f>SUM(H543)</f>
        <v>0</v>
      </c>
      <c r="I542" s="12">
        <f>SUM(I543)</f>
        <v>0</v>
      </c>
      <c r="J542" s="53">
        <f t="shared" si="88"/>
        <v>0</v>
      </c>
    </row>
    <row r="543" spans="1:10" s="9" customFormat="1" ht="15.95" customHeight="1" x14ac:dyDescent="0.2">
      <c r="A543" s="10"/>
      <c r="B543" s="15"/>
      <c r="C543" s="58" t="s">
        <v>230</v>
      </c>
      <c r="D543" s="16"/>
      <c r="E543" s="12">
        <v>0</v>
      </c>
      <c r="F543" s="12">
        <v>0</v>
      </c>
      <c r="G543" s="53">
        <f t="shared" si="87"/>
        <v>0</v>
      </c>
      <c r="H543" s="12">
        <v>0</v>
      </c>
      <c r="I543" s="12">
        <v>0</v>
      </c>
      <c r="J543" s="53">
        <f t="shared" si="88"/>
        <v>0</v>
      </c>
    </row>
    <row r="544" spans="1:10" s="9" customFormat="1" ht="15.95" customHeight="1" x14ac:dyDescent="0.2">
      <c r="A544" s="102" t="s">
        <v>231</v>
      </c>
      <c r="B544" s="103"/>
      <c r="C544" s="103"/>
      <c r="D544" s="104"/>
      <c r="E544" s="12">
        <f>SUM(E545+E548+E551+E553+E555+E557)</f>
        <v>0</v>
      </c>
      <c r="F544" s="12">
        <f>SUM(F545+F548+F551+F553+F555+F557)</f>
        <v>0</v>
      </c>
      <c r="G544" s="53">
        <f t="shared" si="87"/>
        <v>0</v>
      </c>
      <c r="H544" s="12">
        <f>SUM(H545+H548+H551+H553+H555+H557)</f>
        <v>0</v>
      </c>
      <c r="I544" s="12">
        <f>SUM(I545+I548+I551+I553+I555+I557)</f>
        <v>0</v>
      </c>
      <c r="J544" s="53">
        <f t="shared" si="88"/>
        <v>0</v>
      </c>
    </row>
    <row r="545" spans="1:10" s="9" customFormat="1" ht="15.95" customHeight="1" x14ac:dyDescent="0.2">
      <c r="A545" s="10"/>
      <c r="B545" s="57" t="s">
        <v>232</v>
      </c>
      <c r="C545" s="57"/>
      <c r="D545" s="58"/>
      <c r="E545" s="12">
        <f>SUM(E546:E547)</f>
        <v>0</v>
      </c>
      <c r="F545" s="12">
        <f>SUM(F546:F547)</f>
        <v>0</v>
      </c>
      <c r="G545" s="53">
        <f t="shared" si="87"/>
        <v>0</v>
      </c>
      <c r="H545" s="12">
        <f>SUM(H546:H547)</f>
        <v>0</v>
      </c>
      <c r="I545" s="12">
        <f>SUM(I546:I547)</f>
        <v>0</v>
      </c>
      <c r="J545" s="53">
        <f t="shared" si="88"/>
        <v>0</v>
      </c>
    </row>
    <row r="546" spans="1:10" s="9" customFormat="1" ht="15.95" customHeight="1" x14ac:dyDescent="0.2">
      <c r="A546" s="10"/>
      <c r="B546" s="15"/>
      <c r="C546" s="103" t="s">
        <v>233</v>
      </c>
      <c r="D546" s="104"/>
      <c r="E546" s="12">
        <v>0</v>
      </c>
      <c r="F546" s="12">
        <v>0</v>
      </c>
      <c r="G546" s="53">
        <f t="shared" si="87"/>
        <v>0</v>
      </c>
      <c r="H546" s="12">
        <v>0</v>
      </c>
      <c r="I546" s="12">
        <v>0</v>
      </c>
      <c r="J546" s="53">
        <f t="shared" si="88"/>
        <v>0</v>
      </c>
    </row>
    <row r="547" spans="1:10" s="9" customFormat="1" ht="15.95" customHeight="1" x14ac:dyDescent="0.2">
      <c r="A547" s="10"/>
      <c r="B547" s="15"/>
      <c r="C547" s="103" t="s">
        <v>234</v>
      </c>
      <c r="D547" s="104"/>
      <c r="E547" s="12">
        <v>0</v>
      </c>
      <c r="F547" s="12">
        <v>0</v>
      </c>
      <c r="G547" s="53">
        <f t="shared" si="87"/>
        <v>0</v>
      </c>
      <c r="H547" s="12">
        <v>0</v>
      </c>
      <c r="I547" s="12">
        <v>0</v>
      </c>
      <c r="J547" s="53">
        <f t="shared" si="88"/>
        <v>0</v>
      </c>
    </row>
    <row r="548" spans="1:10" s="9" customFormat="1" ht="15.95" customHeight="1" x14ac:dyDescent="0.2">
      <c r="A548" s="10"/>
      <c r="B548" s="103" t="s">
        <v>235</v>
      </c>
      <c r="C548" s="103"/>
      <c r="D548" s="104"/>
      <c r="E548" s="12">
        <f>SUM(E549:E550)</f>
        <v>0</v>
      </c>
      <c r="F548" s="12">
        <f>SUM(F549:F550)</f>
        <v>0</v>
      </c>
      <c r="G548" s="53">
        <f t="shared" si="87"/>
        <v>0</v>
      </c>
      <c r="H548" s="12">
        <f>SUM(H549:H550)</f>
        <v>0</v>
      </c>
      <c r="I548" s="12">
        <f>SUM(I549:I550)</f>
        <v>0</v>
      </c>
      <c r="J548" s="53">
        <f t="shared" si="88"/>
        <v>0</v>
      </c>
    </row>
    <row r="549" spans="1:10" s="9" customFormat="1" ht="15.95" customHeight="1" x14ac:dyDescent="0.2">
      <c r="A549" s="10"/>
      <c r="B549" s="15"/>
      <c r="C549" s="103" t="s">
        <v>236</v>
      </c>
      <c r="D549" s="104"/>
      <c r="E549" s="12">
        <v>0</v>
      </c>
      <c r="F549" s="12">
        <v>0</v>
      </c>
      <c r="G549" s="53">
        <f t="shared" si="87"/>
        <v>0</v>
      </c>
      <c r="H549" s="12">
        <v>0</v>
      </c>
      <c r="I549" s="12">
        <v>0</v>
      </c>
      <c r="J549" s="53">
        <f t="shared" si="88"/>
        <v>0</v>
      </c>
    </row>
    <row r="550" spans="1:10" s="9" customFormat="1" ht="15.95" customHeight="1" x14ac:dyDescent="0.2">
      <c r="A550" s="10"/>
      <c r="B550" s="15"/>
      <c r="C550" s="58" t="s">
        <v>237</v>
      </c>
      <c r="D550" s="16"/>
      <c r="E550" s="12">
        <v>0</v>
      </c>
      <c r="F550" s="12">
        <v>0</v>
      </c>
      <c r="G550" s="53">
        <f t="shared" si="87"/>
        <v>0</v>
      </c>
      <c r="H550" s="12">
        <v>0</v>
      </c>
      <c r="I550" s="12">
        <v>0</v>
      </c>
      <c r="J550" s="53">
        <f t="shared" si="88"/>
        <v>0</v>
      </c>
    </row>
    <row r="551" spans="1:10" s="9" customFormat="1" ht="15.95" customHeight="1" x14ac:dyDescent="0.2">
      <c r="A551" s="10"/>
      <c r="B551" s="103" t="s">
        <v>238</v>
      </c>
      <c r="C551" s="103"/>
      <c r="D551" s="104"/>
      <c r="E551" s="12">
        <f>SUM(E552)</f>
        <v>0</v>
      </c>
      <c r="F551" s="12">
        <f>SUM(F552)</f>
        <v>0</v>
      </c>
      <c r="G551" s="53">
        <f t="shared" si="87"/>
        <v>0</v>
      </c>
      <c r="H551" s="12">
        <f>SUM(H552)</f>
        <v>0</v>
      </c>
      <c r="I551" s="12">
        <f>SUM(I552)</f>
        <v>0</v>
      </c>
      <c r="J551" s="53">
        <f t="shared" si="88"/>
        <v>0</v>
      </c>
    </row>
    <row r="552" spans="1:10" s="9" customFormat="1" ht="15.95" customHeight="1" x14ac:dyDescent="0.2">
      <c r="A552" s="10"/>
      <c r="B552" s="15"/>
      <c r="C552" s="58" t="s">
        <v>239</v>
      </c>
      <c r="D552" s="16"/>
      <c r="E552" s="12">
        <v>0</v>
      </c>
      <c r="F552" s="12">
        <v>0</v>
      </c>
      <c r="G552" s="53">
        <f t="shared" si="87"/>
        <v>0</v>
      </c>
      <c r="H552" s="12">
        <v>0</v>
      </c>
      <c r="I552" s="12">
        <v>0</v>
      </c>
      <c r="J552" s="53">
        <f t="shared" si="88"/>
        <v>0</v>
      </c>
    </row>
    <row r="553" spans="1:10" s="9" customFormat="1" ht="15.95" customHeight="1" x14ac:dyDescent="0.2">
      <c r="A553" s="10"/>
      <c r="B553" s="103" t="s">
        <v>240</v>
      </c>
      <c r="C553" s="103"/>
      <c r="D553" s="104"/>
      <c r="E553" s="12">
        <f>SUM(E554)</f>
        <v>0</v>
      </c>
      <c r="F553" s="12">
        <f>SUM(F554)</f>
        <v>0</v>
      </c>
      <c r="G553" s="53">
        <f t="shared" si="87"/>
        <v>0</v>
      </c>
      <c r="H553" s="12">
        <f>SUM(H554)</f>
        <v>0</v>
      </c>
      <c r="I553" s="12">
        <f>SUM(I554)</f>
        <v>0</v>
      </c>
      <c r="J553" s="53">
        <f t="shared" si="88"/>
        <v>0</v>
      </c>
    </row>
    <row r="554" spans="1:10" s="9" customFormat="1" ht="15.95" customHeight="1" x14ac:dyDescent="0.2">
      <c r="A554" s="10"/>
      <c r="B554" s="15"/>
      <c r="C554" s="58" t="s">
        <v>241</v>
      </c>
      <c r="D554" s="16"/>
      <c r="E554" s="12">
        <v>0</v>
      </c>
      <c r="F554" s="12">
        <v>0</v>
      </c>
      <c r="G554" s="53">
        <f t="shared" si="87"/>
        <v>0</v>
      </c>
      <c r="H554" s="12">
        <v>0</v>
      </c>
      <c r="I554" s="12">
        <v>0</v>
      </c>
      <c r="J554" s="53">
        <f t="shared" si="88"/>
        <v>0</v>
      </c>
    </row>
    <row r="555" spans="1:10" s="9" customFormat="1" ht="15.95" customHeight="1" x14ac:dyDescent="0.2">
      <c r="A555" s="10"/>
      <c r="B555" s="103" t="s">
        <v>242</v>
      </c>
      <c r="C555" s="103"/>
      <c r="D555" s="104"/>
      <c r="E555" s="12">
        <f>SUM(E556)</f>
        <v>0</v>
      </c>
      <c r="F555" s="12">
        <f>SUM(F556)</f>
        <v>0</v>
      </c>
      <c r="G555" s="53">
        <f t="shared" si="87"/>
        <v>0</v>
      </c>
      <c r="H555" s="12">
        <f>SUM(H556)</f>
        <v>0</v>
      </c>
      <c r="I555" s="12">
        <f>SUM(I556)</f>
        <v>0</v>
      </c>
      <c r="J555" s="53">
        <f t="shared" si="88"/>
        <v>0</v>
      </c>
    </row>
    <row r="556" spans="1:10" s="9" customFormat="1" ht="15.95" customHeight="1" x14ac:dyDescent="0.2">
      <c r="A556" s="10"/>
      <c r="B556" s="15"/>
      <c r="C556" s="58" t="s">
        <v>243</v>
      </c>
      <c r="D556" s="16"/>
      <c r="E556" s="12">
        <v>0</v>
      </c>
      <c r="F556" s="12">
        <v>0</v>
      </c>
      <c r="G556" s="53">
        <f t="shared" si="87"/>
        <v>0</v>
      </c>
      <c r="H556" s="12">
        <v>0</v>
      </c>
      <c r="I556" s="12">
        <v>0</v>
      </c>
      <c r="J556" s="53">
        <f t="shared" si="88"/>
        <v>0</v>
      </c>
    </row>
    <row r="557" spans="1:10" ht="15.95" customHeight="1" x14ac:dyDescent="0.2">
      <c r="A557" s="10"/>
      <c r="B557" s="57" t="s">
        <v>244</v>
      </c>
      <c r="C557" s="57"/>
      <c r="D557" s="58"/>
      <c r="E557" s="12">
        <f>SUM(E558)</f>
        <v>0</v>
      </c>
      <c r="F557" s="12">
        <f>SUM(F558)</f>
        <v>0</v>
      </c>
      <c r="G557" s="53">
        <f t="shared" si="87"/>
        <v>0</v>
      </c>
      <c r="H557" s="12">
        <f>SUM(H558)</f>
        <v>0</v>
      </c>
      <c r="I557" s="12">
        <f>SUM(I558)</f>
        <v>0</v>
      </c>
      <c r="J557" s="53">
        <f t="shared" si="88"/>
        <v>0</v>
      </c>
    </row>
    <row r="558" spans="1:10" ht="15.95" customHeight="1" x14ac:dyDescent="0.2">
      <c r="A558" s="10"/>
      <c r="B558" s="15"/>
      <c r="C558" s="58" t="s">
        <v>245</v>
      </c>
      <c r="D558" s="16"/>
      <c r="E558" s="12">
        <f>SUM(E559:E559)</f>
        <v>0</v>
      </c>
      <c r="F558" s="12">
        <f>SUM(F559:F559)</f>
        <v>0</v>
      </c>
      <c r="G558" s="53">
        <f t="shared" si="87"/>
        <v>0</v>
      </c>
      <c r="H558" s="12">
        <f>SUM(H559:H559)</f>
        <v>0</v>
      </c>
      <c r="I558" s="12">
        <f>SUM(I559:I559)</f>
        <v>0</v>
      </c>
      <c r="J558" s="53">
        <f t="shared" si="88"/>
        <v>0</v>
      </c>
    </row>
    <row r="559" spans="1:10" ht="15.95" customHeight="1" thickBot="1" x14ac:dyDescent="0.25">
      <c r="A559" s="5"/>
      <c r="B559" s="17"/>
      <c r="C559" s="17"/>
      <c r="D559" s="27" t="s">
        <v>279</v>
      </c>
      <c r="E559" s="8">
        <v>0</v>
      </c>
      <c r="F559" s="8">
        <v>0</v>
      </c>
      <c r="G559" s="53">
        <f t="shared" si="87"/>
        <v>0</v>
      </c>
      <c r="H559" s="8">
        <v>0</v>
      </c>
      <c r="I559" s="8">
        <v>0</v>
      </c>
      <c r="J559" s="53">
        <f t="shared" si="88"/>
        <v>0</v>
      </c>
    </row>
    <row r="560" spans="1:10" ht="15.95" customHeight="1" thickBot="1" x14ac:dyDescent="0.25">
      <c r="A560" s="107" t="s">
        <v>637</v>
      </c>
      <c r="B560" s="107"/>
      <c r="C560" s="107"/>
      <c r="D560" s="108"/>
      <c r="E560" s="41">
        <f t="shared" ref="E560:J560" si="97">SUM(E11+E53+E146+E269+E296+E383+E539+E544)</f>
        <v>2290606.2600000007</v>
      </c>
      <c r="F560" s="41">
        <f t="shared" si="97"/>
        <v>343728.15</v>
      </c>
      <c r="G560" s="41">
        <f t="shared" si="97"/>
        <v>2634334.4100000006</v>
      </c>
      <c r="H560" s="41">
        <f t="shared" si="97"/>
        <v>708939.95</v>
      </c>
      <c r="I560" s="41">
        <f t="shared" si="97"/>
        <v>708939.95</v>
      </c>
      <c r="J560" s="41">
        <f t="shared" si="97"/>
        <v>1925394.4600000002</v>
      </c>
    </row>
    <row r="561" spans="1:10" x14ac:dyDescent="0.2">
      <c r="A561" s="28"/>
      <c r="B561" s="28"/>
      <c r="C561" s="28"/>
      <c r="D561" s="28"/>
      <c r="E561" s="29"/>
      <c r="F561" s="29"/>
      <c r="G561" s="29"/>
      <c r="H561" s="29"/>
      <c r="I561" s="29"/>
      <c r="J561" s="30"/>
    </row>
    <row r="562" spans="1:10" x14ac:dyDescent="0.2">
      <c r="A562" s="28"/>
      <c r="B562" s="28"/>
      <c r="C562" s="28"/>
      <c r="D562" s="28"/>
      <c r="E562" s="29"/>
      <c r="F562" s="30"/>
      <c r="G562" s="30"/>
      <c r="H562" s="30"/>
      <c r="I562" s="30"/>
      <c r="J562" s="30"/>
    </row>
    <row r="563" spans="1:10" x14ac:dyDescent="0.2">
      <c r="A563" s="28"/>
      <c r="B563" s="28"/>
      <c r="C563" s="28"/>
      <c r="D563" s="28"/>
      <c r="E563" s="29"/>
      <c r="F563" s="30"/>
      <c r="G563" s="30"/>
      <c r="H563" s="30"/>
      <c r="I563" s="30"/>
      <c r="J563" s="30"/>
    </row>
    <row r="564" spans="1:10" x14ac:dyDescent="0.2">
      <c r="A564" s="28"/>
      <c r="B564" s="28"/>
      <c r="C564" s="28"/>
      <c r="D564" s="28"/>
      <c r="E564" s="29"/>
      <c r="F564" s="30"/>
      <c r="G564" s="30"/>
      <c r="H564" s="30"/>
      <c r="I564" s="30"/>
      <c r="J564" s="30"/>
    </row>
    <row r="565" spans="1:10" x14ac:dyDescent="0.2">
      <c r="A565" s="28"/>
      <c r="B565" s="28"/>
      <c r="C565" s="28"/>
      <c r="D565" s="28"/>
      <c r="E565" s="29"/>
      <c r="F565" s="30"/>
      <c r="G565" s="30"/>
      <c r="H565" s="30"/>
      <c r="I565" s="30"/>
      <c r="J565" s="30"/>
    </row>
    <row r="566" spans="1:10" x14ac:dyDescent="0.2">
      <c r="A566" s="28"/>
      <c r="B566" s="28"/>
      <c r="C566" s="28"/>
      <c r="D566" s="28"/>
      <c r="E566" s="29"/>
      <c r="F566" s="30"/>
      <c r="G566" s="30"/>
      <c r="H566" s="30"/>
      <c r="I566" s="30"/>
      <c r="J566" s="30"/>
    </row>
    <row r="567" spans="1:10" x14ac:dyDescent="0.2">
      <c r="A567" s="28"/>
      <c r="B567" s="28"/>
      <c r="C567" s="28"/>
      <c r="D567" s="28"/>
      <c r="E567" s="29"/>
      <c r="F567" s="30"/>
      <c r="G567" s="30"/>
      <c r="H567" s="30"/>
      <c r="I567" s="30"/>
      <c r="J567" s="30"/>
    </row>
    <row r="568" spans="1:10" x14ac:dyDescent="0.2">
      <c r="A568" s="28"/>
      <c r="B568" s="28"/>
      <c r="C568" s="28"/>
      <c r="D568" s="28"/>
      <c r="E568" s="28"/>
      <c r="F568" s="28"/>
      <c r="G568" s="28"/>
      <c r="H568" s="28"/>
      <c r="I568" s="28"/>
      <c r="J568" s="28"/>
    </row>
    <row r="569" spans="1:10" x14ac:dyDescent="0.2">
      <c r="A569" s="28"/>
      <c r="B569" s="28"/>
      <c r="C569" s="28"/>
      <c r="D569" s="28"/>
      <c r="E569" s="28"/>
      <c r="F569" s="28"/>
      <c r="G569" s="28"/>
      <c r="H569" s="28"/>
      <c r="I569" s="28"/>
      <c r="J569" s="28"/>
    </row>
    <row r="570" spans="1:10" x14ac:dyDescent="0.2">
      <c r="A570" s="28"/>
      <c r="B570" s="28"/>
      <c r="C570" s="28"/>
      <c r="D570" s="28"/>
      <c r="E570" s="28"/>
      <c r="F570" s="28"/>
      <c r="G570" s="28"/>
      <c r="H570" s="28"/>
      <c r="I570" s="28"/>
      <c r="J570" s="28"/>
    </row>
    <row r="571" spans="1:10" x14ac:dyDescent="0.2">
      <c r="A571" s="28"/>
      <c r="B571" s="28"/>
      <c r="C571" s="28"/>
      <c r="D571" s="28"/>
      <c r="E571" s="28"/>
      <c r="F571" s="28"/>
      <c r="G571" s="28"/>
      <c r="H571" s="28"/>
      <c r="I571" s="28"/>
      <c r="J571" s="28"/>
    </row>
    <row r="572" spans="1:10" x14ac:dyDescent="0.2">
      <c r="A572" s="28"/>
      <c r="B572" s="28"/>
      <c r="C572" s="28"/>
      <c r="D572" s="28"/>
      <c r="E572" s="28"/>
      <c r="F572" s="28"/>
      <c r="G572" s="28"/>
      <c r="H572" s="28"/>
      <c r="I572" s="28"/>
      <c r="J572" s="28"/>
    </row>
    <row r="573" spans="1:10" x14ac:dyDescent="0.2">
      <c r="A573" s="28"/>
      <c r="B573" s="28"/>
      <c r="C573" s="28"/>
      <c r="D573" s="28"/>
      <c r="E573" s="28"/>
      <c r="F573" s="28"/>
      <c r="G573" s="28"/>
      <c r="H573" s="28"/>
      <c r="I573" s="28"/>
      <c r="J573" s="28"/>
    </row>
    <row r="574" spans="1:10" x14ac:dyDescent="0.2">
      <c r="A574" s="28"/>
      <c r="B574" s="28"/>
      <c r="C574" s="28"/>
      <c r="D574" s="28"/>
      <c r="E574" s="28"/>
      <c r="F574" s="28"/>
      <c r="G574" s="28"/>
      <c r="H574" s="28"/>
      <c r="I574" s="28"/>
      <c r="J574" s="28"/>
    </row>
    <row r="575" spans="1:10" x14ac:dyDescent="0.2">
      <c r="A575" s="28"/>
      <c r="B575" s="28"/>
      <c r="C575" s="28"/>
      <c r="D575" s="28"/>
      <c r="E575" s="28"/>
      <c r="F575" s="28"/>
      <c r="G575" s="28"/>
      <c r="H575" s="28"/>
      <c r="I575" s="28"/>
      <c r="J575" s="28"/>
    </row>
    <row r="576" spans="1:10" x14ac:dyDescent="0.2">
      <c r="A576" s="28"/>
      <c r="B576" s="28"/>
      <c r="C576" s="28"/>
      <c r="D576" s="28"/>
      <c r="E576" s="28"/>
      <c r="F576" s="28"/>
      <c r="G576" s="28"/>
      <c r="H576" s="28"/>
      <c r="I576" s="28"/>
      <c r="J576" s="28"/>
    </row>
    <row r="577" spans="1:10" x14ac:dyDescent="0.2">
      <c r="A577" s="28"/>
      <c r="B577" s="28"/>
      <c r="C577" s="28"/>
      <c r="D577" s="28"/>
      <c r="E577" s="28"/>
      <c r="F577" s="28"/>
      <c r="G577" s="28"/>
      <c r="H577" s="28"/>
      <c r="I577" s="28"/>
      <c r="J577" s="28"/>
    </row>
    <row r="578" spans="1:10" x14ac:dyDescent="0.2">
      <c r="A578" s="28"/>
      <c r="B578" s="28"/>
      <c r="C578" s="28"/>
      <c r="D578" s="28"/>
      <c r="E578" s="28"/>
      <c r="F578" s="28"/>
      <c r="G578" s="28"/>
      <c r="H578" s="28"/>
      <c r="I578" s="28"/>
      <c r="J578" s="28"/>
    </row>
    <row r="579" spans="1:10" x14ac:dyDescent="0.2">
      <c r="A579" s="28"/>
      <c r="B579" s="28"/>
      <c r="C579" s="28"/>
      <c r="D579" s="28"/>
      <c r="E579" s="28"/>
      <c r="F579" s="28"/>
      <c r="G579" s="28"/>
      <c r="H579" s="28"/>
      <c r="I579" s="28"/>
      <c r="J579" s="28"/>
    </row>
    <row r="580" spans="1:10" x14ac:dyDescent="0.2">
      <c r="A580" s="28"/>
      <c r="B580" s="28"/>
      <c r="C580" s="28"/>
      <c r="D580" s="28"/>
      <c r="E580" s="28"/>
      <c r="F580" s="28"/>
      <c r="G580" s="28"/>
      <c r="H580" s="28"/>
      <c r="I580" s="28"/>
      <c r="J580" s="28"/>
    </row>
    <row r="581" spans="1:10" x14ac:dyDescent="0.2">
      <c r="A581" s="32"/>
      <c r="B581" s="32"/>
      <c r="C581" s="32"/>
      <c r="D581" s="32"/>
      <c r="E581" s="32"/>
      <c r="F581" s="32"/>
      <c r="G581" s="32"/>
      <c r="H581" s="32"/>
      <c r="I581" s="32"/>
      <c r="J581" s="32"/>
    </row>
    <row r="582" spans="1:10" x14ac:dyDescent="0.2">
      <c r="A582" s="32"/>
      <c r="B582" s="32"/>
      <c r="C582" s="32"/>
      <c r="D582" s="32"/>
      <c r="E582" s="32"/>
      <c r="F582" s="32"/>
      <c r="G582" s="32"/>
      <c r="H582" s="32"/>
      <c r="I582" s="32"/>
      <c r="J582" s="32"/>
    </row>
  </sheetData>
  <mergeCells count="65">
    <mergeCell ref="B8:B10"/>
    <mergeCell ref="A8:A10"/>
    <mergeCell ref="A2:J2"/>
    <mergeCell ref="A3:J3"/>
    <mergeCell ref="A6:J6"/>
    <mergeCell ref="A4:J4"/>
    <mergeCell ref="A7:J7"/>
    <mergeCell ref="J8:J9"/>
    <mergeCell ref="E8:I8"/>
    <mergeCell ref="A5:J5"/>
    <mergeCell ref="D8:D10"/>
    <mergeCell ref="C8:C10"/>
    <mergeCell ref="C197:D197"/>
    <mergeCell ref="C257:D257"/>
    <mergeCell ref="B174:D174"/>
    <mergeCell ref="B54:D54"/>
    <mergeCell ref="B71:D71"/>
    <mergeCell ref="B82:D82"/>
    <mergeCell ref="B108:D108"/>
    <mergeCell ref="B112:D112"/>
    <mergeCell ref="B123:D123"/>
    <mergeCell ref="A146:D146"/>
    <mergeCell ref="B147:D147"/>
    <mergeCell ref="B161:D161"/>
    <mergeCell ref="B204:D204"/>
    <mergeCell ref="B218:D218"/>
    <mergeCell ref="B225:D225"/>
    <mergeCell ref="B234:D234"/>
    <mergeCell ref="B241:D241"/>
    <mergeCell ref="B535:D535"/>
    <mergeCell ref="B329:D329"/>
    <mergeCell ref="B372:D372"/>
    <mergeCell ref="B525:D525"/>
    <mergeCell ref="C359:D359"/>
    <mergeCell ref="C524:D524"/>
    <mergeCell ref="A269:D269"/>
    <mergeCell ref="B270:D270"/>
    <mergeCell ref="B275:D275"/>
    <mergeCell ref="B291:D291"/>
    <mergeCell ref="B294:D294"/>
    <mergeCell ref="A539:D539"/>
    <mergeCell ref="B542:D542"/>
    <mergeCell ref="A544:D544"/>
    <mergeCell ref="B548:D548"/>
    <mergeCell ref="B551:D551"/>
    <mergeCell ref="B553:D553"/>
    <mergeCell ref="B555:D555"/>
    <mergeCell ref="A560:D560"/>
    <mergeCell ref="C541:D541"/>
    <mergeCell ref="C546:D546"/>
    <mergeCell ref="C547:D547"/>
    <mergeCell ref="C549:D549"/>
    <mergeCell ref="C63:D63"/>
    <mergeCell ref="C70:D70"/>
    <mergeCell ref="C175:D175"/>
    <mergeCell ref="C190:D190"/>
    <mergeCell ref="A53:D53"/>
    <mergeCell ref="B21:D21"/>
    <mergeCell ref="B32:D32"/>
    <mergeCell ref="B47:D47"/>
    <mergeCell ref="B50:D50"/>
    <mergeCell ref="A11:D11"/>
    <mergeCell ref="B12:D12"/>
    <mergeCell ref="B16:D16"/>
    <mergeCell ref="C48:D48"/>
  </mergeCells>
  <phoneticPr fontId="18" type="noConversion"/>
  <conditionalFormatting sqref="D387">
    <cfRule type="duplicateValues" dxfId="3" priority="19"/>
  </conditionalFormatting>
  <pageMargins left="0.19685039370078741" right="0.19685039370078741" top="0.51181102362204722" bottom="0.47244094488188981" header="0.31496062992125984" footer="0.31496062992125984"/>
  <pageSetup scale="84" fitToHeight="0" orientation="landscape" r:id="rId1"/>
  <headerFooter>
    <oddFooter>&amp;RPág.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587"/>
  <sheetViews>
    <sheetView topLeftCell="A547" zoomScale="112" zoomScaleNormal="112" zoomScaleSheetLayoutView="90" workbookViewId="0">
      <selection activeCell="A11" sqref="A11:J560"/>
    </sheetView>
  </sheetViews>
  <sheetFormatPr baseColWidth="10" defaultRowHeight="12.75" x14ac:dyDescent="0.2"/>
  <cols>
    <col min="1" max="1" width="3.5703125" style="33" customWidth="1"/>
    <col min="2" max="2" width="3" style="33" customWidth="1"/>
    <col min="3" max="3" width="5.140625" style="33" customWidth="1"/>
    <col min="4" max="4" width="46.140625" style="33" customWidth="1"/>
    <col min="5" max="5" width="15" style="33" customWidth="1"/>
    <col min="6" max="6" width="14" style="33" customWidth="1"/>
    <col min="7" max="10" width="15.7109375" style="33" customWidth="1"/>
    <col min="11" max="257" width="11.42578125" style="1"/>
    <col min="258" max="258" width="12.140625" style="1" customWidth="1"/>
    <col min="259" max="259" width="33.140625" style="1" customWidth="1"/>
    <col min="260" max="260" width="13.7109375" style="1" customWidth="1"/>
    <col min="261" max="261" width="14.42578125" style="1" customWidth="1"/>
    <col min="262" max="262" width="14.140625" style="1" customWidth="1"/>
    <col min="263" max="263" width="14.28515625" style="1" customWidth="1"/>
    <col min="264" max="264" width="14.5703125" style="1" customWidth="1"/>
    <col min="265" max="265" width="14.28515625" style="1" customWidth="1"/>
    <col min="266" max="266" width="31.5703125" style="1" customWidth="1"/>
    <col min="267" max="513" width="11.42578125" style="1"/>
    <col min="514" max="514" width="12.140625" style="1" customWidth="1"/>
    <col min="515" max="515" width="33.140625" style="1" customWidth="1"/>
    <col min="516" max="516" width="13.7109375" style="1" customWidth="1"/>
    <col min="517" max="517" width="14.42578125" style="1" customWidth="1"/>
    <col min="518" max="518" width="14.140625" style="1" customWidth="1"/>
    <col min="519" max="519" width="14.28515625" style="1" customWidth="1"/>
    <col min="520" max="520" width="14.5703125" style="1" customWidth="1"/>
    <col min="521" max="521" width="14.28515625" style="1" customWidth="1"/>
    <col min="522" max="522" width="31.5703125" style="1" customWidth="1"/>
    <col min="523" max="769" width="11.42578125" style="1"/>
    <col min="770" max="770" width="12.140625" style="1" customWidth="1"/>
    <col min="771" max="771" width="33.140625" style="1" customWidth="1"/>
    <col min="772" max="772" width="13.7109375" style="1" customWidth="1"/>
    <col min="773" max="773" width="14.42578125" style="1" customWidth="1"/>
    <col min="774" max="774" width="14.140625" style="1" customWidth="1"/>
    <col min="775" max="775" width="14.28515625" style="1" customWidth="1"/>
    <col min="776" max="776" width="14.5703125" style="1" customWidth="1"/>
    <col min="777" max="777" width="14.28515625" style="1" customWidth="1"/>
    <col min="778" max="778" width="31.5703125" style="1" customWidth="1"/>
    <col min="779" max="1025" width="11.42578125" style="1"/>
    <col min="1026" max="1026" width="12.140625" style="1" customWidth="1"/>
    <col min="1027" max="1027" width="33.140625" style="1" customWidth="1"/>
    <col min="1028" max="1028" width="13.7109375" style="1" customWidth="1"/>
    <col min="1029" max="1029" width="14.42578125" style="1" customWidth="1"/>
    <col min="1030" max="1030" width="14.140625" style="1" customWidth="1"/>
    <col min="1031" max="1031" width="14.28515625" style="1" customWidth="1"/>
    <col min="1032" max="1032" width="14.5703125" style="1" customWidth="1"/>
    <col min="1033" max="1033" width="14.28515625" style="1" customWidth="1"/>
    <col min="1034" max="1034" width="31.5703125" style="1" customWidth="1"/>
    <col min="1035" max="1281" width="11.42578125" style="1"/>
    <col min="1282" max="1282" width="12.140625" style="1" customWidth="1"/>
    <col min="1283" max="1283" width="33.140625" style="1" customWidth="1"/>
    <col min="1284" max="1284" width="13.7109375" style="1" customWidth="1"/>
    <col min="1285" max="1285" width="14.42578125" style="1" customWidth="1"/>
    <col min="1286" max="1286" width="14.140625" style="1" customWidth="1"/>
    <col min="1287" max="1287" width="14.28515625" style="1" customWidth="1"/>
    <col min="1288" max="1288" width="14.5703125" style="1" customWidth="1"/>
    <col min="1289" max="1289" width="14.28515625" style="1" customWidth="1"/>
    <col min="1290" max="1290" width="31.5703125" style="1" customWidth="1"/>
    <col min="1291" max="1537" width="11.42578125" style="1"/>
    <col min="1538" max="1538" width="12.140625" style="1" customWidth="1"/>
    <col min="1539" max="1539" width="33.140625" style="1" customWidth="1"/>
    <col min="1540" max="1540" width="13.7109375" style="1" customWidth="1"/>
    <col min="1541" max="1541" width="14.42578125" style="1" customWidth="1"/>
    <col min="1542" max="1542" width="14.140625" style="1" customWidth="1"/>
    <col min="1543" max="1543" width="14.28515625" style="1" customWidth="1"/>
    <col min="1544" max="1544" width="14.5703125" style="1" customWidth="1"/>
    <col min="1545" max="1545" width="14.28515625" style="1" customWidth="1"/>
    <col min="1546" max="1546" width="31.5703125" style="1" customWidth="1"/>
    <col min="1547" max="1793" width="11.42578125" style="1"/>
    <col min="1794" max="1794" width="12.140625" style="1" customWidth="1"/>
    <col min="1795" max="1795" width="33.140625" style="1" customWidth="1"/>
    <col min="1796" max="1796" width="13.7109375" style="1" customWidth="1"/>
    <col min="1797" max="1797" width="14.42578125" style="1" customWidth="1"/>
    <col min="1798" max="1798" width="14.140625" style="1" customWidth="1"/>
    <col min="1799" max="1799" width="14.28515625" style="1" customWidth="1"/>
    <col min="1800" max="1800" width="14.5703125" style="1" customWidth="1"/>
    <col min="1801" max="1801" width="14.28515625" style="1" customWidth="1"/>
    <col min="1802" max="1802" width="31.5703125" style="1" customWidth="1"/>
    <col min="1803" max="2049" width="11.42578125" style="1"/>
    <col min="2050" max="2050" width="12.140625" style="1" customWidth="1"/>
    <col min="2051" max="2051" width="33.140625" style="1" customWidth="1"/>
    <col min="2052" max="2052" width="13.7109375" style="1" customWidth="1"/>
    <col min="2053" max="2053" width="14.42578125" style="1" customWidth="1"/>
    <col min="2054" max="2054" width="14.140625" style="1" customWidth="1"/>
    <col min="2055" max="2055" width="14.28515625" style="1" customWidth="1"/>
    <col min="2056" max="2056" width="14.5703125" style="1" customWidth="1"/>
    <col min="2057" max="2057" width="14.28515625" style="1" customWidth="1"/>
    <col min="2058" max="2058" width="31.5703125" style="1" customWidth="1"/>
    <col min="2059" max="2305" width="11.42578125" style="1"/>
    <col min="2306" max="2306" width="12.140625" style="1" customWidth="1"/>
    <col min="2307" max="2307" width="33.140625" style="1" customWidth="1"/>
    <col min="2308" max="2308" width="13.7109375" style="1" customWidth="1"/>
    <col min="2309" max="2309" width="14.42578125" style="1" customWidth="1"/>
    <col min="2310" max="2310" width="14.140625" style="1" customWidth="1"/>
    <col min="2311" max="2311" width="14.28515625" style="1" customWidth="1"/>
    <col min="2312" max="2312" width="14.5703125" style="1" customWidth="1"/>
    <col min="2313" max="2313" width="14.28515625" style="1" customWidth="1"/>
    <col min="2314" max="2314" width="31.5703125" style="1" customWidth="1"/>
    <col min="2315" max="2561" width="11.42578125" style="1"/>
    <col min="2562" max="2562" width="12.140625" style="1" customWidth="1"/>
    <col min="2563" max="2563" width="33.140625" style="1" customWidth="1"/>
    <col min="2564" max="2564" width="13.7109375" style="1" customWidth="1"/>
    <col min="2565" max="2565" width="14.42578125" style="1" customWidth="1"/>
    <col min="2566" max="2566" width="14.140625" style="1" customWidth="1"/>
    <col min="2567" max="2567" width="14.28515625" style="1" customWidth="1"/>
    <col min="2568" max="2568" width="14.5703125" style="1" customWidth="1"/>
    <col min="2569" max="2569" width="14.28515625" style="1" customWidth="1"/>
    <col min="2570" max="2570" width="31.5703125" style="1" customWidth="1"/>
    <col min="2571" max="2817" width="11.42578125" style="1"/>
    <col min="2818" max="2818" width="12.140625" style="1" customWidth="1"/>
    <col min="2819" max="2819" width="33.140625" style="1" customWidth="1"/>
    <col min="2820" max="2820" width="13.7109375" style="1" customWidth="1"/>
    <col min="2821" max="2821" width="14.42578125" style="1" customWidth="1"/>
    <col min="2822" max="2822" width="14.140625" style="1" customWidth="1"/>
    <col min="2823" max="2823" width="14.28515625" style="1" customWidth="1"/>
    <col min="2824" max="2824" width="14.5703125" style="1" customWidth="1"/>
    <col min="2825" max="2825" width="14.28515625" style="1" customWidth="1"/>
    <col min="2826" max="2826" width="31.5703125" style="1" customWidth="1"/>
    <col min="2827" max="3073" width="11.42578125" style="1"/>
    <col min="3074" max="3074" width="12.140625" style="1" customWidth="1"/>
    <col min="3075" max="3075" width="33.140625" style="1" customWidth="1"/>
    <col min="3076" max="3076" width="13.7109375" style="1" customWidth="1"/>
    <col min="3077" max="3077" width="14.42578125" style="1" customWidth="1"/>
    <col min="3078" max="3078" width="14.140625" style="1" customWidth="1"/>
    <col min="3079" max="3079" width="14.28515625" style="1" customWidth="1"/>
    <col min="3080" max="3080" width="14.5703125" style="1" customWidth="1"/>
    <col min="3081" max="3081" width="14.28515625" style="1" customWidth="1"/>
    <col min="3082" max="3082" width="31.5703125" style="1" customWidth="1"/>
    <col min="3083" max="3329" width="11.42578125" style="1"/>
    <col min="3330" max="3330" width="12.140625" style="1" customWidth="1"/>
    <col min="3331" max="3331" width="33.140625" style="1" customWidth="1"/>
    <col min="3332" max="3332" width="13.7109375" style="1" customWidth="1"/>
    <col min="3333" max="3333" width="14.42578125" style="1" customWidth="1"/>
    <col min="3334" max="3334" width="14.140625" style="1" customWidth="1"/>
    <col min="3335" max="3335" width="14.28515625" style="1" customWidth="1"/>
    <col min="3336" max="3336" width="14.5703125" style="1" customWidth="1"/>
    <col min="3337" max="3337" width="14.28515625" style="1" customWidth="1"/>
    <col min="3338" max="3338" width="31.5703125" style="1" customWidth="1"/>
    <col min="3339" max="3585" width="11.42578125" style="1"/>
    <col min="3586" max="3586" width="12.140625" style="1" customWidth="1"/>
    <col min="3587" max="3587" width="33.140625" style="1" customWidth="1"/>
    <col min="3588" max="3588" width="13.7109375" style="1" customWidth="1"/>
    <col min="3589" max="3589" width="14.42578125" style="1" customWidth="1"/>
    <col min="3590" max="3590" width="14.140625" style="1" customWidth="1"/>
    <col min="3591" max="3591" width="14.28515625" style="1" customWidth="1"/>
    <col min="3592" max="3592" width="14.5703125" style="1" customWidth="1"/>
    <col min="3593" max="3593" width="14.28515625" style="1" customWidth="1"/>
    <col min="3594" max="3594" width="31.5703125" style="1" customWidth="1"/>
    <col min="3595" max="3841" width="11.42578125" style="1"/>
    <col min="3842" max="3842" width="12.140625" style="1" customWidth="1"/>
    <col min="3843" max="3843" width="33.140625" style="1" customWidth="1"/>
    <col min="3844" max="3844" width="13.7109375" style="1" customWidth="1"/>
    <col min="3845" max="3845" width="14.42578125" style="1" customWidth="1"/>
    <col min="3846" max="3846" width="14.140625" style="1" customWidth="1"/>
    <col min="3847" max="3847" width="14.28515625" style="1" customWidth="1"/>
    <col min="3848" max="3848" width="14.5703125" style="1" customWidth="1"/>
    <col min="3849" max="3849" width="14.28515625" style="1" customWidth="1"/>
    <col min="3850" max="3850" width="31.5703125" style="1" customWidth="1"/>
    <col min="3851" max="4097" width="11.42578125" style="1"/>
    <col min="4098" max="4098" width="12.140625" style="1" customWidth="1"/>
    <col min="4099" max="4099" width="33.140625" style="1" customWidth="1"/>
    <col min="4100" max="4100" width="13.7109375" style="1" customWidth="1"/>
    <col min="4101" max="4101" width="14.42578125" style="1" customWidth="1"/>
    <col min="4102" max="4102" width="14.140625" style="1" customWidth="1"/>
    <col min="4103" max="4103" width="14.28515625" style="1" customWidth="1"/>
    <col min="4104" max="4104" width="14.5703125" style="1" customWidth="1"/>
    <col min="4105" max="4105" width="14.28515625" style="1" customWidth="1"/>
    <col min="4106" max="4106" width="31.5703125" style="1" customWidth="1"/>
    <col min="4107" max="4353" width="11.42578125" style="1"/>
    <col min="4354" max="4354" width="12.140625" style="1" customWidth="1"/>
    <col min="4355" max="4355" width="33.140625" style="1" customWidth="1"/>
    <col min="4356" max="4356" width="13.7109375" style="1" customWidth="1"/>
    <col min="4357" max="4357" width="14.42578125" style="1" customWidth="1"/>
    <col min="4358" max="4358" width="14.140625" style="1" customWidth="1"/>
    <col min="4359" max="4359" width="14.28515625" style="1" customWidth="1"/>
    <col min="4360" max="4360" width="14.5703125" style="1" customWidth="1"/>
    <col min="4361" max="4361" width="14.28515625" style="1" customWidth="1"/>
    <col min="4362" max="4362" width="31.5703125" style="1" customWidth="1"/>
    <col min="4363" max="4609" width="11.42578125" style="1"/>
    <col min="4610" max="4610" width="12.140625" style="1" customWidth="1"/>
    <col min="4611" max="4611" width="33.140625" style="1" customWidth="1"/>
    <col min="4612" max="4612" width="13.7109375" style="1" customWidth="1"/>
    <col min="4613" max="4613" width="14.42578125" style="1" customWidth="1"/>
    <col min="4614" max="4614" width="14.140625" style="1" customWidth="1"/>
    <col min="4615" max="4615" width="14.28515625" style="1" customWidth="1"/>
    <col min="4616" max="4616" width="14.5703125" style="1" customWidth="1"/>
    <col min="4617" max="4617" width="14.28515625" style="1" customWidth="1"/>
    <col min="4618" max="4618" width="31.5703125" style="1" customWidth="1"/>
    <col min="4619" max="4865" width="11.42578125" style="1"/>
    <col min="4866" max="4866" width="12.140625" style="1" customWidth="1"/>
    <col min="4867" max="4867" width="33.140625" style="1" customWidth="1"/>
    <col min="4868" max="4868" width="13.7109375" style="1" customWidth="1"/>
    <col min="4869" max="4869" width="14.42578125" style="1" customWidth="1"/>
    <col min="4870" max="4870" width="14.140625" style="1" customWidth="1"/>
    <col min="4871" max="4871" width="14.28515625" style="1" customWidth="1"/>
    <col min="4872" max="4872" width="14.5703125" style="1" customWidth="1"/>
    <col min="4873" max="4873" width="14.28515625" style="1" customWidth="1"/>
    <col min="4874" max="4874" width="31.5703125" style="1" customWidth="1"/>
    <col min="4875" max="5121" width="11.42578125" style="1"/>
    <col min="5122" max="5122" width="12.140625" style="1" customWidth="1"/>
    <col min="5123" max="5123" width="33.140625" style="1" customWidth="1"/>
    <col min="5124" max="5124" width="13.7109375" style="1" customWidth="1"/>
    <col min="5125" max="5125" width="14.42578125" style="1" customWidth="1"/>
    <col min="5126" max="5126" width="14.140625" style="1" customWidth="1"/>
    <col min="5127" max="5127" width="14.28515625" style="1" customWidth="1"/>
    <col min="5128" max="5128" width="14.5703125" style="1" customWidth="1"/>
    <col min="5129" max="5129" width="14.28515625" style="1" customWidth="1"/>
    <col min="5130" max="5130" width="31.5703125" style="1" customWidth="1"/>
    <col min="5131" max="5377" width="11.42578125" style="1"/>
    <col min="5378" max="5378" width="12.140625" style="1" customWidth="1"/>
    <col min="5379" max="5379" width="33.140625" style="1" customWidth="1"/>
    <col min="5380" max="5380" width="13.7109375" style="1" customWidth="1"/>
    <col min="5381" max="5381" width="14.42578125" style="1" customWidth="1"/>
    <col min="5382" max="5382" width="14.140625" style="1" customWidth="1"/>
    <col min="5383" max="5383" width="14.28515625" style="1" customWidth="1"/>
    <col min="5384" max="5384" width="14.5703125" style="1" customWidth="1"/>
    <col min="5385" max="5385" width="14.28515625" style="1" customWidth="1"/>
    <col min="5386" max="5386" width="31.5703125" style="1" customWidth="1"/>
    <col min="5387" max="5633" width="11.42578125" style="1"/>
    <col min="5634" max="5634" width="12.140625" style="1" customWidth="1"/>
    <col min="5635" max="5635" width="33.140625" style="1" customWidth="1"/>
    <col min="5636" max="5636" width="13.7109375" style="1" customWidth="1"/>
    <col min="5637" max="5637" width="14.42578125" style="1" customWidth="1"/>
    <col min="5638" max="5638" width="14.140625" style="1" customWidth="1"/>
    <col min="5639" max="5639" width="14.28515625" style="1" customWidth="1"/>
    <col min="5640" max="5640" width="14.5703125" style="1" customWidth="1"/>
    <col min="5641" max="5641" width="14.28515625" style="1" customWidth="1"/>
    <col min="5642" max="5642" width="31.5703125" style="1" customWidth="1"/>
    <col min="5643" max="5889" width="11.42578125" style="1"/>
    <col min="5890" max="5890" width="12.140625" style="1" customWidth="1"/>
    <col min="5891" max="5891" width="33.140625" style="1" customWidth="1"/>
    <col min="5892" max="5892" width="13.7109375" style="1" customWidth="1"/>
    <col min="5893" max="5893" width="14.42578125" style="1" customWidth="1"/>
    <col min="5894" max="5894" width="14.140625" style="1" customWidth="1"/>
    <col min="5895" max="5895" width="14.28515625" style="1" customWidth="1"/>
    <col min="5896" max="5896" width="14.5703125" style="1" customWidth="1"/>
    <col min="5897" max="5897" width="14.28515625" style="1" customWidth="1"/>
    <col min="5898" max="5898" width="31.5703125" style="1" customWidth="1"/>
    <col min="5899" max="6145" width="11.42578125" style="1"/>
    <col min="6146" max="6146" width="12.140625" style="1" customWidth="1"/>
    <col min="6147" max="6147" width="33.140625" style="1" customWidth="1"/>
    <col min="6148" max="6148" width="13.7109375" style="1" customWidth="1"/>
    <col min="6149" max="6149" width="14.42578125" style="1" customWidth="1"/>
    <col min="6150" max="6150" width="14.140625" style="1" customWidth="1"/>
    <col min="6151" max="6151" width="14.28515625" style="1" customWidth="1"/>
    <col min="6152" max="6152" width="14.5703125" style="1" customWidth="1"/>
    <col min="6153" max="6153" width="14.28515625" style="1" customWidth="1"/>
    <col min="6154" max="6154" width="31.5703125" style="1" customWidth="1"/>
    <col min="6155" max="6401" width="11.42578125" style="1"/>
    <col min="6402" max="6402" width="12.140625" style="1" customWidth="1"/>
    <col min="6403" max="6403" width="33.140625" style="1" customWidth="1"/>
    <col min="6404" max="6404" width="13.7109375" style="1" customWidth="1"/>
    <col min="6405" max="6405" width="14.42578125" style="1" customWidth="1"/>
    <col min="6406" max="6406" width="14.140625" style="1" customWidth="1"/>
    <col min="6407" max="6407" width="14.28515625" style="1" customWidth="1"/>
    <col min="6408" max="6408" width="14.5703125" style="1" customWidth="1"/>
    <col min="6409" max="6409" width="14.28515625" style="1" customWidth="1"/>
    <col min="6410" max="6410" width="31.5703125" style="1" customWidth="1"/>
    <col min="6411" max="6657" width="11.42578125" style="1"/>
    <col min="6658" max="6658" width="12.140625" style="1" customWidth="1"/>
    <col min="6659" max="6659" width="33.140625" style="1" customWidth="1"/>
    <col min="6660" max="6660" width="13.7109375" style="1" customWidth="1"/>
    <col min="6661" max="6661" width="14.42578125" style="1" customWidth="1"/>
    <col min="6662" max="6662" width="14.140625" style="1" customWidth="1"/>
    <col min="6663" max="6663" width="14.28515625" style="1" customWidth="1"/>
    <col min="6664" max="6664" width="14.5703125" style="1" customWidth="1"/>
    <col min="6665" max="6665" width="14.28515625" style="1" customWidth="1"/>
    <col min="6666" max="6666" width="31.5703125" style="1" customWidth="1"/>
    <col min="6667" max="6913" width="11.42578125" style="1"/>
    <col min="6914" max="6914" width="12.140625" style="1" customWidth="1"/>
    <col min="6915" max="6915" width="33.140625" style="1" customWidth="1"/>
    <col min="6916" max="6916" width="13.7109375" style="1" customWidth="1"/>
    <col min="6917" max="6917" width="14.42578125" style="1" customWidth="1"/>
    <col min="6918" max="6918" width="14.140625" style="1" customWidth="1"/>
    <col min="6919" max="6919" width="14.28515625" style="1" customWidth="1"/>
    <col min="6920" max="6920" width="14.5703125" style="1" customWidth="1"/>
    <col min="6921" max="6921" width="14.28515625" style="1" customWidth="1"/>
    <col min="6922" max="6922" width="31.5703125" style="1" customWidth="1"/>
    <col min="6923" max="7169" width="11.42578125" style="1"/>
    <col min="7170" max="7170" width="12.140625" style="1" customWidth="1"/>
    <col min="7171" max="7171" width="33.140625" style="1" customWidth="1"/>
    <col min="7172" max="7172" width="13.7109375" style="1" customWidth="1"/>
    <col min="7173" max="7173" width="14.42578125" style="1" customWidth="1"/>
    <col min="7174" max="7174" width="14.140625" style="1" customWidth="1"/>
    <col min="7175" max="7175" width="14.28515625" style="1" customWidth="1"/>
    <col min="7176" max="7176" width="14.5703125" style="1" customWidth="1"/>
    <col min="7177" max="7177" width="14.28515625" style="1" customWidth="1"/>
    <col min="7178" max="7178" width="31.5703125" style="1" customWidth="1"/>
    <col min="7179" max="7425" width="11.42578125" style="1"/>
    <col min="7426" max="7426" width="12.140625" style="1" customWidth="1"/>
    <col min="7427" max="7427" width="33.140625" style="1" customWidth="1"/>
    <col min="7428" max="7428" width="13.7109375" style="1" customWidth="1"/>
    <col min="7429" max="7429" width="14.42578125" style="1" customWidth="1"/>
    <col min="7430" max="7430" width="14.140625" style="1" customWidth="1"/>
    <col min="7431" max="7431" width="14.28515625" style="1" customWidth="1"/>
    <col min="7432" max="7432" width="14.5703125" style="1" customWidth="1"/>
    <col min="7433" max="7433" width="14.28515625" style="1" customWidth="1"/>
    <col min="7434" max="7434" width="31.5703125" style="1" customWidth="1"/>
    <col min="7435" max="7681" width="11.42578125" style="1"/>
    <col min="7682" max="7682" width="12.140625" style="1" customWidth="1"/>
    <col min="7683" max="7683" width="33.140625" style="1" customWidth="1"/>
    <col min="7684" max="7684" width="13.7109375" style="1" customWidth="1"/>
    <col min="7685" max="7685" width="14.42578125" style="1" customWidth="1"/>
    <col min="7686" max="7686" width="14.140625" style="1" customWidth="1"/>
    <col min="7687" max="7687" width="14.28515625" style="1" customWidth="1"/>
    <col min="7688" max="7688" width="14.5703125" style="1" customWidth="1"/>
    <col min="7689" max="7689" width="14.28515625" style="1" customWidth="1"/>
    <col min="7690" max="7690" width="31.5703125" style="1" customWidth="1"/>
    <col min="7691" max="7937" width="11.42578125" style="1"/>
    <col min="7938" max="7938" width="12.140625" style="1" customWidth="1"/>
    <col min="7939" max="7939" width="33.140625" style="1" customWidth="1"/>
    <col min="7940" max="7940" width="13.7109375" style="1" customWidth="1"/>
    <col min="7941" max="7941" width="14.42578125" style="1" customWidth="1"/>
    <col min="7942" max="7942" width="14.140625" style="1" customWidth="1"/>
    <col min="7943" max="7943" width="14.28515625" style="1" customWidth="1"/>
    <col min="7944" max="7944" width="14.5703125" style="1" customWidth="1"/>
    <col min="7945" max="7945" width="14.28515625" style="1" customWidth="1"/>
    <col min="7946" max="7946" width="31.5703125" style="1" customWidth="1"/>
    <col min="7947" max="8193" width="11.42578125" style="1"/>
    <col min="8194" max="8194" width="12.140625" style="1" customWidth="1"/>
    <col min="8195" max="8195" width="33.140625" style="1" customWidth="1"/>
    <col min="8196" max="8196" width="13.7109375" style="1" customWidth="1"/>
    <col min="8197" max="8197" width="14.42578125" style="1" customWidth="1"/>
    <col min="8198" max="8198" width="14.140625" style="1" customWidth="1"/>
    <col min="8199" max="8199" width="14.28515625" style="1" customWidth="1"/>
    <col min="8200" max="8200" width="14.5703125" style="1" customWidth="1"/>
    <col min="8201" max="8201" width="14.28515625" style="1" customWidth="1"/>
    <col min="8202" max="8202" width="31.5703125" style="1" customWidth="1"/>
    <col min="8203" max="8449" width="11.42578125" style="1"/>
    <col min="8450" max="8450" width="12.140625" style="1" customWidth="1"/>
    <col min="8451" max="8451" width="33.140625" style="1" customWidth="1"/>
    <col min="8452" max="8452" width="13.7109375" style="1" customWidth="1"/>
    <col min="8453" max="8453" width="14.42578125" style="1" customWidth="1"/>
    <col min="8454" max="8454" width="14.140625" style="1" customWidth="1"/>
    <col min="8455" max="8455" width="14.28515625" style="1" customWidth="1"/>
    <col min="8456" max="8456" width="14.5703125" style="1" customWidth="1"/>
    <col min="8457" max="8457" width="14.28515625" style="1" customWidth="1"/>
    <col min="8458" max="8458" width="31.5703125" style="1" customWidth="1"/>
    <col min="8459" max="8705" width="11.42578125" style="1"/>
    <col min="8706" max="8706" width="12.140625" style="1" customWidth="1"/>
    <col min="8707" max="8707" width="33.140625" style="1" customWidth="1"/>
    <col min="8708" max="8708" width="13.7109375" style="1" customWidth="1"/>
    <col min="8709" max="8709" width="14.42578125" style="1" customWidth="1"/>
    <col min="8710" max="8710" width="14.140625" style="1" customWidth="1"/>
    <col min="8711" max="8711" width="14.28515625" style="1" customWidth="1"/>
    <col min="8712" max="8712" width="14.5703125" style="1" customWidth="1"/>
    <col min="8713" max="8713" width="14.28515625" style="1" customWidth="1"/>
    <col min="8714" max="8714" width="31.5703125" style="1" customWidth="1"/>
    <col min="8715" max="8961" width="11.42578125" style="1"/>
    <col min="8962" max="8962" width="12.140625" style="1" customWidth="1"/>
    <col min="8963" max="8963" width="33.140625" style="1" customWidth="1"/>
    <col min="8964" max="8964" width="13.7109375" style="1" customWidth="1"/>
    <col min="8965" max="8965" width="14.42578125" style="1" customWidth="1"/>
    <col min="8966" max="8966" width="14.140625" style="1" customWidth="1"/>
    <col min="8967" max="8967" width="14.28515625" style="1" customWidth="1"/>
    <col min="8968" max="8968" width="14.5703125" style="1" customWidth="1"/>
    <col min="8969" max="8969" width="14.28515625" style="1" customWidth="1"/>
    <col min="8970" max="8970" width="31.5703125" style="1" customWidth="1"/>
    <col min="8971" max="9217" width="11.42578125" style="1"/>
    <col min="9218" max="9218" width="12.140625" style="1" customWidth="1"/>
    <col min="9219" max="9219" width="33.140625" style="1" customWidth="1"/>
    <col min="9220" max="9220" width="13.7109375" style="1" customWidth="1"/>
    <col min="9221" max="9221" width="14.42578125" style="1" customWidth="1"/>
    <col min="9222" max="9222" width="14.140625" style="1" customWidth="1"/>
    <col min="9223" max="9223" width="14.28515625" style="1" customWidth="1"/>
    <col min="9224" max="9224" width="14.5703125" style="1" customWidth="1"/>
    <col min="9225" max="9225" width="14.28515625" style="1" customWidth="1"/>
    <col min="9226" max="9226" width="31.5703125" style="1" customWidth="1"/>
    <col min="9227" max="9473" width="11.42578125" style="1"/>
    <col min="9474" max="9474" width="12.140625" style="1" customWidth="1"/>
    <col min="9475" max="9475" width="33.140625" style="1" customWidth="1"/>
    <col min="9476" max="9476" width="13.7109375" style="1" customWidth="1"/>
    <col min="9477" max="9477" width="14.42578125" style="1" customWidth="1"/>
    <col min="9478" max="9478" width="14.140625" style="1" customWidth="1"/>
    <col min="9479" max="9479" width="14.28515625" style="1" customWidth="1"/>
    <col min="9480" max="9480" width="14.5703125" style="1" customWidth="1"/>
    <col min="9481" max="9481" width="14.28515625" style="1" customWidth="1"/>
    <col min="9482" max="9482" width="31.5703125" style="1" customWidth="1"/>
    <col min="9483" max="9729" width="11.42578125" style="1"/>
    <col min="9730" max="9730" width="12.140625" style="1" customWidth="1"/>
    <col min="9731" max="9731" width="33.140625" style="1" customWidth="1"/>
    <col min="9732" max="9732" width="13.7109375" style="1" customWidth="1"/>
    <col min="9733" max="9733" width="14.42578125" style="1" customWidth="1"/>
    <col min="9734" max="9734" width="14.140625" style="1" customWidth="1"/>
    <col min="9735" max="9735" width="14.28515625" style="1" customWidth="1"/>
    <col min="9736" max="9736" width="14.5703125" style="1" customWidth="1"/>
    <col min="9737" max="9737" width="14.28515625" style="1" customWidth="1"/>
    <col min="9738" max="9738" width="31.5703125" style="1" customWidth="1"/>
    <col min="9739" max="9985" width="11.42578125" style="1"/>
    <col min="9986" max="9986" width="12.140625" style="1" customWidth="1"/>
    <col min="9987" max="9987" width="33.140625" style="1" customWidth="1"/>
    <col min="9988" max="9988" width="13.7109375" style="1" customWidth="1"/>
    <col min="9989" max="9989" width="14.42578125" style="1" customWidth="1"/>
    <col min="9990" max="9990" width="14.140625" style="1" customWidth="1"/>
    <col min="9991" max="9991" width="14.28515625" style="1" customWidth="1"/>
    <col min="9992" max="9992" width="14.5703125" style="1" customWidth="1"/>
    <col min="9993" max="9993" width="14.28515625" style="1" customWidth="1"/>
    <col min="9994" max="9994" width="31.5703125" style="1" customWidth="1"/>
    <col min="9995" max="10241" width="11.42578125" style="1"/>
    <col min="10242" max="10242" width="12.140625" style="1" customWidth="1"/>
    <col min="10243" max="10243" width="33.140625" style="1" customWidth="1"/>
    <col min="10244" max="10244" width="13.7109375" style="1" customWidth="1"/>
    <col min="10245" max="10245" width="14.42578125" style="1" customWidth="1"/>
    <col min="10246" max="10246" width="14.140625" style="1" customWidth="1"/>
    <col min="10247" max="10247" width="14.28515625" style="1" customWidth="1"/>
    <col min="10248" max="10248" width="14.5703125" style="1" customWidth="1"/>
    <col min="10249" max="10249" width="14.28515625" style="1" customWidth="1"/>
    <col min="10250" max="10250" width="31.5703125" style="1" customWidth="1"/>
    <col min="10251" max="10497" width="11.42578125" style="1"/>
    <col min="10498" max="10498" width="12.140625" style="1" customWidth="1"/>
    <col min="10499" max="10499" width="33.140625" style="1" customWidth="1"/>
    <col min="10500" max="10500" width="13.7109375" style="1" customWidth="1"/>
    <col min="10501" max="10501" width="14.42578125" style="1" customWidth="1"/>
    <col min="10502" max="10502" width="14.140625" style="1" customWidth="1"/>
    <col min="10503" max="10503" width="14.28515625" style="1" customWidth="1"/>
    <col min="10504" max="10504" width="14.5703125" style="1" customWidth="1"/>
    <col min="10505" max="10505" width="14.28515625" style="1" customWidth="1"/>
    <col min="10506" max="10506" width="31.5703125" style="1" customWidth="1"/>
    <col min="10507" max="10753" width="11.42578125" style="1"/>
    <col min="10754" max="10754" width="12.140625" style="1" customWidth="1"/>
    <col min="10755" max="10755" width="33.140625" style="1" customWidth="1"/>
    <col min="10756" max="10756" width="13.7109375" style="1" customWidth="1"/>
    <col min="10757" max="10757" width="14.42578125" style="1" customWidth="1"/>
    <col min="10758" max="10758" width="14.140625" style="1" customWidth="1"/>
    <col min="10759" max="10759" width="14.28515625" style="1" customWidth="1"/>
    <col min="10760" max="10760" width="14.5703125" style="1" customWidth="1"/>
    <col min="10761" max="10761" width="14.28515625" style="1" customWidth="1"/>
    <col min="10762" max="10762" width="31.5703125" style="1" customWidth="1"/>
    <col min="10763" max="11009" width="11.42578125" style="1"/>
    <col min="11010" max="11010" width="12.140625" style="1" customWidth="1"/>
    <col min="11011" max="11011" width="33.140625" style="1" customWidth="1"/>
    <col min="11012" max="11012" width="13.7109375" style="1" customWidth="1"/>
    <col min="11013" max="11013" width="14.42578125" style="1" customWidth="1"/>
    <col min="11014" max="11014" width="14.140625" style="1" customWidth="1"/>
    <col min="11015" max="11015" width="14.28515625" style="1" customWidth="1"/>
    <col min="11016" max="11016" width="14.5703125" style="1" customWidth="1"/>
    <col min="11017" max="11017" width="14.28515625" style="1" customWidth="1"/>
    <col min="11018" max="11018" width="31.5703125" style="1" customWidth="1"/>
    <col min="11019" max="11265" width="11.42578125" style="1"/>
    <col min="11266" max="11266" width="12.140625" style="1" customWidth="1"/>
    <col min="11267" max="11267" width="33.140625" style="1" customWidth="1"/>
    <col min="11268" max="11268" width="13.7109375" style="1" customWidth="1"/>
    <col min="11269" max="11269" width="14.42578125" style="1" customWidth="1"/>
    <col min="11270" max="11270" width="14.140625" style="1" customWidth="1"/>
    <col min="11271" max="11271" width="14.28515625" style="1" customWidth="1"/>
    <col min="11272" max="11272" width="14.5703125" style="1" customWidth="1"/>
    <col min="11273" max="11273" width="14.28515625" style="1" customWidth="1"/>
    <col min="11274" max="11274" width="31.5703125" style="1" customWidth="1"/>
    <col min="11275" max="11521" width="11.42578125" style="1"/>
    <col min="11522" max="11522" width="12.140625" style="1" customWidth="1"/>
    <col min="11523" max="11523" width="33.140625" style="1" customWidth="1"/>
    <col min="11524" max="11524" width="13.7109375" style="1" customWidth="1"/>
    <col min="11525" max="11525" width="14.42578125" style="1" customWidth="1"/>
    <col min="11526" max="11526" width="14.140625" style="1" customWidth="1"/>
    <col min="11527" max="11527" width="14.28515625" style="1" customWidth="1"/>
    <col min="11528" max="11528" width="14.5703125" style="1" customWidth="1"/>
    <col min="11529" max="11529" width="14.28515625" style="1" customWidth="1"/>
    <col min="11530" max="11530" width="31.5703125" style="1" customWidth="1"/>
    <col min="11531" max="11777" width="11.42578125" style="1"/>
    <col min="11778" max="11778" width="12.140625" style="1" customWidth="1"/>
    <col min="11779" max="11779" width="33.140625" style="1" customWidth="1"/>
    <col min="11780" max="11780" width="13.7109375" style="1" customWidth="1"/>
    <col min="11781" max="11781" width="14.42578125" style="1" customWidth="1"/>
    <col min="11782" max="11782" width="14.140625" style="1" customWidth="1"/>
    <col min="11783" max="11783" width="14.28515625" style="1" customWidth="1"/>
    <col min="11784" max="11784" width="14.5703125" style="1" customWidth="1"/>
    <col min="11785" max="11785" width="14.28515625" style="1" customWidth="1"/>
    <col min="11786" max="11786" width="31.5703125" style="1" customWidth="1"/>
    <col min="11787" max="12033" width="11.42578125" style="1"/>
    <col min="12034" max="12034" width="12.140625" style="1" customWidth="1"/>
    <col min="12035" max="12035" width="33.140625" style="1" customWidth="1"/>
    <col min="12036" max="12036" width="13.7109375" style="1" customWidth="1"/>
    <col min="12037" max="12037" width="14.42578125" style="1" customWidth="1"/>
    <col min="12038" max="12038" width="14.140625" style="1" customWidth="1"/>
    <col min="12039" max="12039" width="14.28515625" style="1" customWidth="1"/>
    <col min="12040" max="12040" width="14.5703125" style="1" customWidth="1"/>
    <col min="12041" max="12041" width="14.28515625" style="1" customWidth="1"/>
    <col min="12042" max="12042" width="31.5703125" style="1" customWidth="1"/>
    <col min="12043" max="12289" width="11.42578125" style="1"/>
    <col min="12290" max="12290" width="12.140625" style="1" customWidth="1"/>
    <col min="12291" max="12291" width="33.140625" style="1" customWidth="1"/>
    <col min="12292" max="12292" width="13.7109375" style="1" customWidth="1"/>
    <col min="12293" max="12293" width="14.42578125" style="1" customWidth="1"/>
    <col min="12294" max="12294" width="14.140625" style="1" customWidth="1"/>
    <col min="12295" max="12295" width="14.28515625" style="1" customWidth="1"/>
    <col min="12296" max="12296" width="14.5703125" style="1" customWidth="1"/>
    <col min="12297" max="12297" width="14.28515625" style="1" customWidth="1"/>
    <col min="12298" max="12298" width="31.5703125" style="1" customWidth="1"/>
    <col min="12299" max="12545" width="11.42578125" style="1"/>
    <col min="12546" max="12546" width="12.140625" style="1" customWidth="1"/>
    <col min="12547" max="12547" width="33.140625" style="1" customWidth="1"/>
    <col min="12548" max="12548" width="13.7109375" style="1" customWidth="1"/>
    <col min="12549" max="12549" width="14.42578125" style="1" customWidth="1"/>
    <col min="12550" max="12550" width="14.140625" style="1" customWidth="1"/>
    <col min="12551" max="12551" width="14.28515625" style="1" customWidth="1"/>
    <col min="12552" max="12552" width="14.5703125" style="1" customWidth="1"/>
    <col min="12553" max="12553" width="14.28515625" style="1" customWidth="1"/>
    <col min="12554" max="12554" width="31.5703125" style="1" customWidth="1"/>
    <col min="12555" max="12801" width="11.42578125" style="1"/>
    <col min="12802" max="12802" width="12.140625" style="1" customWidth="1"/>
    <col min="12803" max="12803" width="33.140625" style="1" customWidth="1"/>
    <col min="12804" max="12804" width="13.7109375" style="1" customWidth="1"/>
    <col min="12805" max="12805" width="14.42578125" style="1" customWidth="1"/>
    <col min="12806" max="12806" width="14.140625" style="1" customWidth="1"/>
    <col min="12807" max="12807" width="14.28515625" style="1" customWidth="1"/>
    <col min="12808" max="12808" width="14.5703125" style="1" customWidth="1"/>
    <col min="12809" max="12809" width="14.28515625" style="1" customWidth="1"/>
    <col min="12810" max="12810" width="31.5703125" style="1" customWidth="1"/>
    <col min="12811" max="13057" width="11.42578125" style="1"/>
    <col min="13058" max="13058" width="12.140625" style="1" customWidth="1"/>
    <col min="13059" max="13059" width="33.140625" style="1" customWidth="1"/>
    <col min="13060" max="13060" width="13.7109375" style="1" customWidth="1"/>
    <col min="13061" max="13061" width="14.42578125" style="1" customWidth="1"/>
    <col min="13062" max="13062" width="14.140625" style="1" customWidth="1"/>
    <col min="13063" max="13063" width="14.28515625" style="1" customWidth="1"/>
    <col min="13064" max="13064" width="14.5703125" style="1" customWidth="1"/>
    <col min="13065" max="13065" width="14.28515625" style="1" customWidth="1"/>
    <col min="13066" max="13066" width="31.5703125" style="1" customWidth="1"/>
    <col min="13067" max="13313" width="11.42578125" style="1"/>
    <col min="13314" max="13314" width="12.140625" style="1" customWidth="1"/>
    <col min="13315" max="13315" width="33.140625" style="1" customWidth="1"/>
    <col min="13316" max="13316" width="13.7109375" style="1" customWidth="1"/>
    <col min="13317" max="13317" width="14.42578125" style="1" customWidth="1"/>
    <col min="13318" max="13318" width="14.140625" style="1" customWidth="1"/>
    <col min="13319" max="13319" width="14.28515625" style="1" customWidth="1"/>
    <col min="13320" max="13320" width="14.5703125" style="1" customWidth="1"/>
    <col min="13321" max="13321" width="14.28515625" style="1" customWidth="1"/>
    <col min="13322" max="13322" width="31.5703125" style="1" customWidth="1"/>
    <col min="13323" max="13569" width="11.42578125" style="1"/>
    <col min="13570" max="13570" width="12.140625" style="1" customWidth="1"/>
    <col min="13571" max="13571" width="33.140625" style="1" customWidth="1"/>
    <col min="13572" max="13572" width="13.7109375" style="1" customWidth="1"/>
    <col min="13573" max="13573" width="14.42578125" style="1" customWidth="1"/>
    <col min="13574" max="13574" width="14.140625" style="1" customWidth="1"/>
    <col min="13575" max="13575" width="14.28515625" style="1" customWidth="1"/>
    <col min="13576" max="13576" width="14.5703125" style="1" customWidth="1"/>
    <col min="13577" max="13577" width="14.28515625" style="1" customWidth="1"/>
    <col min="13578" max="13578" width="31.5703125" style="1" customWidth="1"/>
    <col min="13579" max="13825" width="11.42578125" style="1"/>
    <col min="13826" max="13826" width="12.140625" style="1" customWidth="1"/>
    <col min="13827" max="13827" width="33.140625" style="1" customWidth="1"/>
    <col min="13828" max="13828" width="13.7109375" style="1" customWidth="1"/>
    <col min="13829" max="13829" width="14.42578125" style="1" customWidth="1"/>
    <col min="13830" max="13830" width="14.140625" style="1" customWidth="1"/>
    <col min="13831" max="13831" width="14.28515625" style="1" customWidth="1"/>
    <col min="13832" max="13832" width="14.5703125" style="1" customWidth="1"/>
    <col min="13833" max="13833" width="14.28515625" style="1" customWidth="1"/>
    <col min="13834" max="13834" width="31.5703125" style="1" customWidth="1"/>
    <col min="13835" max="14081" width="11.42578125" style="1"/>
    <col min="14082" max="14082" width="12.140625" style="1" customWidth="1"/>
    <col min="14083" max="14083" width="33.140625" style="1" customWidth="1"/>
    <col min="14084" max="14084" width="13.7109375" style="1" customWidth="1"/>
    <col min="14085" max="14085" width="14.42578125" style="1" customWidth="1"/>
    <col min="14086" max="14086" width="14.140625" style="1" customWidth="1"/>
    <col min="14087" max="14087" width="14.28515625" style="1" customWidth="1"/>
    <col min="14088" max="14088" width="14.5703125" style="1" customWidth="1"/>
    <col min="14089" max="14089" width="14.28515625" style="1" customWidth="1"/>
    <col min="14090" max="14090" width="31.5703125" style="1" customWidth="1"/>
    <col min="14091" max="14337" width="11.42578125" style="1"/>
    <col min="14338" max="14338" width="12.140625" style="1" customWidth="1"/>
    <col min="14339" max="14339" width="33.140625" style="1" customWidth="1"/>
    <col min="14340" max="14340" width="13.7109375" style="1" customWidth="1"/>
    <col min="14341" max="14341" width="14.42578125" style="1" customWidth="1"/>
    <col min="14342" max="14342" width="14.140625" style="1" customWidth="1"/>
    <col min="14343" max="14343" width="14.28515625" style="1" customWidth="1"/>
    <col min="14344" max="14344" width="14.5703125" style="1" customWidth="1"/>
    <col min="14345" max="14345" width="14.28515625" style="1" customWidth="1"/>
    <col min="14346" max="14346" width="31.5703125" style="1" customWidth="1"/>
    <col min="14347" max="14593" width="11.42578125" style="1"/>
    <col min="14594" max="14594" width="12.140625" style="1" customWidth="1"/>
    <col min="14595" max="14595" width="33.140625" style="1" customWidth="1"/>
    <col min="14596" max="14596" width="13.7109375" style="1" customWidth="1"/>
    <col min="14597" max="14597" width="14.42578125" style="1" customWidth="1"/>
    <col min="14598" max="14598" width="14.140625" style="1" customWidth="1"/>
    <col min="14599" max="14599" width="14.28515625" style="1" customWidth="1"/>
    <col min="14600" max="14600" width="14.5703125" style="1" customWidth="1"/>
    <col min="14601" max="14601" width="14.28515625" style="1" customWidth="1"/>
    <col min="14602" max="14602" width="31.5703125" style="1" customWidth="1"/>
    <col min="14603" max="14849" width="11.42578125" style="1"/>
    <col min="14850" max="14850" width="12.140625" style="1" customWidth="1"/>
    <col min="14851" max="14851" width="33.140625" style="1" customWidth="1"/>
    <col min="14852" max="14852" width="13.7109375" style="1" customWidth="1"/>
    <col min="14853" max="14853" width="14.42578125" style="1" customWidth="1"/>
    <col min="14854" max="14854" width="14.140625" style="1" customWidth="1"/>
    <col min="14855" max="14855" width="14.28515625" style="1" customWidth="1"/>
    <col min="14856" max="14856" width="14.5703125" style="1" customWidth="1"/>
    <col min="14857" max="14857" width="14.28515625" style="1" customWidth="1"/>
    <col min="14858" max="14858" width="31.5703125" style="1" customWidth="1"/>
    <col min="14859" max="15105" width="11.42578125" style="1"/>
    <col min="15106" max="15106" width="12.140625" style="1" customWidth="1"/>
    <col min="15107" max="15107" width="33.140625" style="1" customWidth="1"/>
    <col min="15108" max="15108" width="13.7109375" style="1" customWidth="1"/>
    <col min="15109" max="15109" width="14.42578125" style="1" customWidth="1"/>
    <col min="15110" max="15110" width="14.140625" style="1" customWidth="1"/>
    <col min="15111" max="15111" width="14.28515625" style="1" customWidth="1"/>
    <col min="15112" max="15112" width="14.5703125" style="1" customWidth="1"/>
    <col min="15113" max="15113" width="14.28515625" style="1" customWidth="1"/>
    <col min="15114" max="15114" width="31.5703125" style="1" customWidth="1"/>
    <col min="15115" max="15361" width="11.42578125" style="1"/>
    <col min="15362" max="15362" width="12.140625" style="1" customWidth="1"/>
    <col min="15363" max="15363" width="33.140625" style="1" customWidth="1"/>
    <col min="15364" max="15364" width="13.7109375" style="1" customWidth="1"/>
    <col min="15365" max="15365" width="14.42578125" style="1" customWidth="1"/>
    <col min="15366" max="15366" width="14.140625" style="1" customWidth="1"/>
    <col min="15367" max="15367" width="14.28515625" style="1" customWidth="1"/>
    <col min="15368" max="15368" width="14.5703125" style="1" customWidth="1"/>
    <col min="15369" max="15369" width="14.28515625" style="1" customWidth="1"/>
    <col min="15370" max="15370" width="31.5703125" style="1" customWidth="1"/>
    <col min="15371" max="15617" width="11.42578125" style="1"/>
    <col min="15618" max="15618" width="12.140625" style="1" customWidth="1"/>
    <col min="15619" max="15619" width="33.140625" style="1" customWidth="1"/>
    <col min="15620" max="15620" width="13.7109375" style="1" customWidth="1"/>
    <col min="15621" max="15621" width="14.42578125" style="1" customWidth="1"/>
    <col min="15622" max="15622" width="14.140625" style="1" customWidth="1"/>
    <col min="15623" max="15623" width="14.28515625" style="1" customWidth="1"/>
    <col min="15624" max="15624" width="14.5703125" style="1" customWidth="1"/>
    <col min="15625" max="15625" width="14.28515625" style="1" customWidth="1"/>
    <col min="15626" max="15626" width="31.5703125" style="1" customWidth="1"/>
    <col min="15627" max="15873" width="11.42578125" style="1"/>
    <col min="15874" max="15874" width="12.140625" style="1" customWidth="1"/>
    <col min="15875" max="15875" width="33.140625" style="1" customWidth="1"/>
    <col min="15876" max="15876" width="13.7109375" style="1" customWidth="1"/>
    <col min="15877" max="15877" width="14.42578125" style="1" customWidth="1"/>
    <col min="15878" max="15878" width="14.140625" style="1" customWidth="1"/>
    <col min="15879" max="15879" width="14.28515625" style="1" customWidth="1"/>
    <col min="15880" max="15880" width="14.5703125" style="1" customWidth="1"/>
    <col min="15881" max="15881" width="14.28515625" style="1" customWidth="1"/>
    <col min="15882" max="15882" width="31.5703125" style="1" customWidth="1"/>
    <col min="15883" max="16129" width="11.42578125" style="1"/>
    <col min="16130" max="16130" width="12.140625" style="1" customWidth="1"/>
    <col min="16131" max="16131" width="33.140625" style="1" customWidth="1"/>
    <col min="16132" max="16132" width="13.7109375" style="1" customWidth="1"/>
    <col min="16133" max="16133" width="14.42578125" style="1" customWidth="1"/>
    <col min="16134" max="16134" width="14.140625" style="1" customWidth="1"/>
    <col min="16135" max="16135" width="14.28515625" style="1" customWidth="1"/>
    <col min="16136" max="16136" width="14.5703125" style="1" customWidth="1"/>
    <col min="16137" max="16137" width="14.28515625" style="1" customWidth="1"/>
    <col min="16138" max="16138" width="31.5703125" style="1" customWidth="1"/>
    <col min="16139" max="16384" width="11.42578125" style="1"/>
  </cols>
  <sheetData>
    <row r="1" spans="1:11" ht="23.25" customHeight="1" x14ac:dyDescent="0.2">
      <c r="A1" s="49"/>
      <c r="B1" s="50"/>
      <c r="C1" s="50"/>
      <c r="D1" s="51"/>
      <c r="E1" s="20"/>
      <c r="F1" s="79"/>
      <c r="G1" s="20"/>
      <c r="H1" s="20"/>
      <c r="I1" s="20"/>
      <c r="J1" s="90" t="s">
        <v>513</v>
      </c>
    </row>
    <row r="2" spans="1:11" ht="16.5" customHeight="1" x14ac:dyDescent="0.2">
      <c r="A2" s="131" t="s">
        <v>499</v>
      </c>
      <c r="B2" s="131"/>
      <c r="C2" s="131"/>
      <c r="D2" s="131"/>
      <c r="E2" s="131"/>
      <c r="F2" s="131"/>
      <c r="G2" s="131"/>
      <c r="H2" s="131"/>
      <c r="I2" s="131"/>
      <c r="J2" s="131"/>
    </row>
    <row r="3" spans="1:11" s="2" customFormat="1" ht="17.25" customHeight="1" x14ac:dyDescent="0.2">
      <c r="A3" s="115" t="s">
        <v>493</v>
      </c>
      <c r="B3" s="115"/>
      <c r="C3" s="115"/>
      <c r="D3" s="115"/>
      <c r="E3" s="115"/>
      <c r="F3" s="115"/>
      <c r="G3" s="115"/>
      <c r="H3" s="115"/>
      <c r="I3" s="115"/>
      <c r="J3" s="115"/>
      <c r="K3" s="1"/>
    </row>
    <row r="4" spans="1:11" s="2" customFormat="1" ht="17.25" customHeight="1" x14ac:dyDescent="0.2">
      <c r="A4" s="133" t="s">
        <v>500</v>
      </c>
      <c r="B4" s="133"/>
      <c r="C4" s="133"/>
      <c r="D4" s="133"/>
      <c r="E4" s="133"/>
      <c r="F4" s="133"/>
      <c r="G4" s="133"/>
      <c r="H4" s="133"/>
      <c r="I4" s="133"/>
      <c r="J4" s="133"/>
      <c r="K4" s="1"/>
    </row>
    <row r="5" spans="1:11" s="2" customFormat="1" ht="17.25" customHeight="1" x14ac:dyDescent="0.2">
      <c r="A5" s="133" t="s">
        <v>503</v>
      </c>
      <c r="B5" s="133"/>
      <c r="C5" s="133"/>
      <c r="D5" s="133"/>
      <c r="E5" s="133"/>
      <c r="F5" s="133"/>
      <c r="G5" s="133"/>
      <c r="H5" s="133"/>
      <c r="I5" s="133"/>
      <c r="J5" s="133"/>
      <c r="K5" s="1"/>
    </row>
    <row r="6" spans="1:11" ht="18.75" customHeight="1" x14ac:dyDescent="0.2">
      <c r="A6" s="132" t="s">
        <v>514</v>
      </c>
      <c r="B6" s="132"/>
      <c r="C6" s="132"/>
      <c r="D6" s="132"/>
      <c r="E6" s="132"/>
      <c r="F6" s="132"/>
      <c r="G6" s="132"/>
      <c r="H6" s="132"/>
      <c r="I6" s="132"/>
      <c r="J6" s="132"/>
    </row>
    <row r="7" spans="1:11" ht="18.75" customHeight="1" x14ac:dyDescent="0.2">
      <c r="A7" s="117" t="s">
        <v>333</v>
      </c>
      <c r="B7" s="117"/>
      <c r="C7" s="117"/>
      <c r="D7" s="117"/>
      <c r="E7" s="117"/>
      <c r="F7" s="117"/>
      <c r="G7" s="117"/>
      <c r="H7" s="117"/>
      <c r="I7" s="117"/>
      <c r="J7" s="117"/>
    </row>
    <row r="8" spans="1:11" ht="18.75" customHeight="1" x14ac:dyDescent="0.2">
      <c r="A8" s="129" t="s">
        <v>334</v>
      </c>
      <c r="B8" s="129" t="s">
        <v>0</v>
      </c>
      <c r="C8" s="129" t="s">
        <v>335</v>
      </c>
      <c r="D8" s="128" t="s">
        <v>336</v>
      </c>
      <c r="E8" s="130" t="s">
        <v>498</v>
      </c>
      <c r="F8" s="130"/>
      <c r="G8" s="130"/>
      <c r="H8" s="130"/>
      <c r="I8" s="130"/>
      <c r="J8" s="128" t="s">
        <v>492</v>
      </c>
    </row>
    <row r="9" spans="1:11" ht="30" customHeight="1" x14ac:dyDescent="0.2">
      <c r="A9" s="129"/>
      <c r="B9" s="129"/>
      <c r="C9" s="129"/>
      <c r="D9" s="128"/>
      <c r="E9" s="81" t="s">
        <v>1</v>
      </c>
      <c r="F9" s="81" t="s">
        <v>489</v>
      </c>
      <c r="G9" s="81" t="s">
        <v>2</v>
      </c>
      <c r="H9" s="84" t="s">
        <v>490</v>
      </c>
      <c r="I9" s="84" t="s">
        <v>491</v>
      </c>
      <c r="J9" s="128"/>
    </row>
    <row r="10" spans="1:11" ht="25.5" customHeight="1" x14ac:dyDescent="0.2">
      <c r="A10" s="129"/>
      <c r="B10" s="129"/>
      <c r="C10" s="129"/>
      <c r="D10" s="128"/>
      <c r="E10" s="81">
        <v>1</v>
      </c>
      <c r="F10" s="81">
        <v>2</v>
      </c>
      <c r="G10" s="81" t="s">
        <v>494</v>
      </c>
      <c r="H10" s="84">
        <v>4</v>
      </c>
      <c r="I10" s="84">
        <v>5</v>
      </c>
      <c r="J10" s="81" t="s">
        <v>495</v>
      </c>
    </row>
    <row r="11" spans="1:11" x14ac:dyDescent="0.2">
      <c r="A11" s="111" t="s">
        <v>3</v>
      </c>
      <c r="B11" s="112"/>
      <c r="C11" s="112"/>
      <c r="D11" s="113"/>
      <c r="E11" s="53">
        <f>SUM(E12+E16+E21+E32+E37+E47+E50)</f>
        <v>12695863.75</v>
      </c>
      <c r="F11" s="53">
        <f>SUM(F12+F16+F21+F32+F37+F47+F50)</f>
        <v>0</v>
      </c>
      <c r="G11" s="53">
        <f>E11+F11</f>
        <v>12695863.75</v>
      </c>
      <c r="H11" s="53">
        <f>SUM(H12+H16+H21+H32+H37+H47+H50)</f>
        <v>3750183.9</v>
      </c>
      <c r="I11" s="53">
        <f>SUM(I12+I16+I21+I32+I37+I47+I50)</f>
        <v>3750183.9</v>
      </c>
      <c r="J11" s="53">
        <f>G11-H11</f>
        <v>8945679.8499999996</v>
      </c>
    </row>
    <row r="12" spans="1:11" x14ac:dyDescent="0.2">
      <c r="A12" s="5"/>
      <c r="B12" s="103" t="s">
        <v>4</v>
      </c>
      <c r="C12" s="103"/>
      <c r="D12" s="110"/>
      <c r="E12" s="12">
        <f>SUM(E13)</f>
        <v>12168829.199999999</v>
      </c>
      <c r="F12" s="12">
        <f>SUM(F13)</f>
        <v>0</v>
      </c>
      <c r="G12" s="53">
        <f t="shared" ref="G12:G75" si="0">E12+F12</f>
        <v>12168829.199999999</v>
      </c>
      <c r="H12" s="12">
        <f>SUM(H13)</f>
        <v>3750183.9</v>
      </c>
      <c r="I12" s="12">
        <f>SUM(I13)</f>
        <v>3750183.9</v>
      </c>
      <c r="J12" s="53">
        <f t="shared" ref="J12:J75" si="1">G12-H12</f>
        <v>8418645.2999999989</v>
      </c>
    </row>
    <row r="13" spans="1:11" x14ac:dyDescent="0.2">
      <c r="A13" s="5"/>
      <c r="B13" s="6"/>
      <c r="C13" s="55" t="s">
        <v>5</v>
      </c>
      <c r="D13" s="14"/>
      <c r="E13" s="12">
        <f>SUM(E14:E15)</f>
        <v>12168829.199999999</v>
      </c>
      <c r="F13" s="12">
        <f>SUM(F14:F15)</f>
        <v>0</v>
      </c>
      <c r="G13" s="53">
        <f t="shared" si="0"/>
        <v>12168829.199999999</v>
      </c>
      <c r="H13" s="12">
        <f>SUM(H14:H15)</f>
        <v>3750183.9</v>
      </c>
      <c r="I13" s="12">
        <f>SUM(I14:I15)</f>
        <v>3750183.9</v>
      </c>
      <c r="J13" s="53">
        <f t="shared" si="1"/>
        <v>8418645.2999999989</v>
      </c>
    </row>
    <row r="14" spans="1:11" x14ac:dyDescent="0.2">
      <c r="A14" s="5"/>
      <c r="B14" s="6"/>
      <c r="C14" s="6"/>
      <c r="D14" s="7" t="s">
        <v>246</v>
      </c>
      <c r="E14" s="8">
        <v>0</v>
      </c>
      <c r="F14" s="8">
        <v>0</v>
      </c>
      <c r="G14" s="53">
        <f t="shared" si="0"/>
        <v>0</v>
      </c>
      <c r="H14" s="8">
        <v>0</v>
      </c>
      <c r="I14" s="8">
        <v>0</v>
      </c>
      <c r="J14" s="53">
        <f t="shared" si="1"/>
        <v>0</v>
      </c>
    </row>
    <row r="15" spans="1:11" x14ac:dyDescent="0.2">
      <c r="A15" s="5"/>
      <c r="B15" s="6"/>
      <c r="C15" s="6"/>
      <c r="D15" s="7" t="s">
        <v>6</v>
      </c>
      <c r="E15" s="8">
        <v>12168829.199999999</v>
      </c>
      <c r="F15" s="8">
        <v>0</v>
      </c>
      <c r="G15" s="53">
        <f t="shared" si="0"/>
        <v>12168829.199999999</v>
      </c>
      <c r="H15" s="8">
        <v>3750183.9</v>
      </c>
      <c r="I15" s="8">
        <v>3750183.9</v>
      </c>
      <c r="J15" s="86">
        <f t="shared" si="1"/>
        <v>8418645.2999999989</v>
      </c>
    </row>
    <row r="16" spans="1:11" x14ac:dyDescent="0.2">
      <c r="A16" s="5"/>
      <c r="B16" s="103" t="s">
        <v>7</v>
      </c>
      <c r="C16" s="103"/>
      <c r="D16" s="104"/>
      <c r="E16" s="12">
        <f>E17+E18</f>
        <v>0</v>
      </c>
      <c r="F16" s="12">
        <f>F17+F18</f>
        <v>0</v>
      </c>
      <c r="G16" s="53">
        <f t="shared" si="0"/>
        <v>0</v>
      </c>
      <c r="H16" s="12">
        <f>H17+H18</f>
        <v>0</v>
      </c>
      <c r="I16" s="12">
        <f>I17+I18</f>
        <v>0</v>
      </c>
      <c r="J16" s="53">
        <f t="shared" si="1"/>
        <v>0</v>
      </c>
    </row>
    <row r="17" spans="1:10" x14ac:dyDescent="0.2">
      <c r="A17" s="5"/>
      <c r="B17" s="6"/>
      <c r="C17" s="55" t="s">
        <v>8</v>
      </c>
      <c r="D17" s="14"/>
      <c r="E17" s="12">
        <v>0</v>
      </c>
      <c r="F17" s="12">
        <v>0</v>
      </c>
      <c r="G17" s="53">
        <f t="shared" si="0"/>
        <v>0</v>
      </c>
      <c r="H17" s="12">
        <v>0</v>
      </c>
      <c r="I17" s="12">
        <v>0</v>
      </c>
      <c r="J17" s="53">
        <f t="shared" si="1"/>
        <v>0</v>
      </c>
    </row>
    <row r="18" spans="1:10" x14ac:dyDescent="0.2">
      <c r="A18" s="5"/>
      <c r="B18" s="6"/>
      <c r="C18" s="55" t="s">
        <v>9</v>
      </c>
      <c r="D18" s="14"/>
      <c r="E18" s="12">
        <f>SUM(E19)</f>
        <v>0</v>
      </c>
      <c r="F18" s="12">
        <f>SUM(F19)</f>
        <v>0</v>
      </c>
      <c r="G18" s="53">
        <f t="shared" si="0"/>
        <v>0</v>
      </c>
      <c r="H18" s="12">
        <f>SUM(H19)</f>
        <v>0</v>
      </c>
      <c r="I18" s="12">
        <f>SUM(I19)</f>
        <v>0</v>
      </c>
      <c r="J18" s="53">
        <f t="shared" si="1"/>
        <v>0</v>
      </c>
    </row>
    <row r="19" spans="1:10" x14ac:dyDescent="0.2">
      <c r="A19" s="5"/>
      <c r="B19" s="6"/>
      <c r="C19" s="6"/>
      <c r="D19" s="7" t="s">
        <v>247</v>
      </c>
      <c r="E19" s="8">
        <v>0</v>
      </c>
      <c r="F19" s="8">
        <v>0</v>
      </c>
      <c r="G19" s="53">
        <f t="shared" si="0"/>
        <v>0</v>
      </c>
      <c r="H19" s="8">
        <v>0</v>
      </c>
      <c r="I19" s="8">
        <v>0</v>
      </c>
      <c r="J19" s="86">
        <f t="shared" si="1"/>
        <v>0</v>
      </c>
    </row>
    <row r="20" spans="1:10" x14ac:dyDescent="0.2">
      <c r="A20" s="5"/>
      <c r="B20" s="6"/>
      <c r="C20" s="56" t="s">
        <v>10</v>
      </c>
      <c r="D20" s="14"/>
      <c r="E20" s="12">
        <v>0</v>
      </c>
      <c r="F20" s="12">
        <v>0</v>
      </c>
      <c r="G20" s="53">
        <f t="shared" si="0"/>
        <v>0</v>
      </c>
      <c r="H20" s="12">
        <v>0</v>
      </c>
      <c r="I20" s="12">
        <v>0</v>
      </c>
      <c r="J20" s="53">
        <f t="shared" si="1"/>
        <v>0</v>
      </c>
    </row>
    <row r="21" spans="1:10" x14ac:dyDescent="0.2">
      <c r="A21" s="5"/>
      <c r="B21" s="103" t="s">
        <v>11</v>
      </c>
      <c r="C21" s="103"/>
      <c r="D21" s="104"/>
      <c r="E21" s="12">
        <f>+E22+E23+E28+E29</f>
        <v>507034.55</v>
      </c>
      <c r="F21" s="12">
        <f>+F22+F23+F28+F29</f>
        <v>0</v>
      </c>
      <c r="G21" s="53">
        <f t="shared" si="0"/>
        <v>507034.55</v>
      </c>
      <c r="H21" s="12">
        <f>+H22+H23+H28+H29</f>
        <v>0</v>
      </c>
      <c r="I21" s="12">
        <f>+I22+I23+I28+I29</f>
        <v>0</v>
      </c>
      <c r="J21" s="53">
        <f t="shared" si="1"/>
        <v>507034.55</v>
      </c>
    </row>
    <row r="22" spans="1:10" x14ac:dyDescent="0.2">
      <c r="A22" s="5"/>
      <c r="B22" s="6"/>
      <c r="C22" s="56" t="s">
        <v>12</v>
      </c>
      <c r="D22" s="14"/>
      <c r="E22" s="12">
        <v>0</v>
      </c>
      <c r="F22" s="12">
        <v>0</v>
      </c>
      <c r="G22" s="53">
        <f t="shared" si="0"/>
        <v>0</v>
      </c>
      <c r="H22" s="12">
        <v>0</v>
      </c>
      <c r="I22" s="12">
        <v>0</v>
      </c>
      <c r="J22" s="53">
        <f t="shared" si="1"/>
        <v>0</v>
      </c>
    </row>
    <row r="23" spans="1:10" x14ac:dyDescent="0.2">
      <c r="A23" s="5"/>
      <c r="B23" s="6"/>
      <c r="C23" s="56" t="s">
        <v>13</v>
      </c>
      <c r="D23" s="14"/>
      <c r="E23" s="12">
        <f>SUM(E24:E27)</f>
        <v>507034.55</v>
      </c>
      <c r="F23" s="12">
        <f>SUM(F24:F27)</f>
        <v>0</v>
      </c>
      <c r="G23" s="53">
        <f t="shared" si="0"/>
        <v>507034.55</v>
      </c>
      <c r="H23" s="12">
        <f>SUM(H24:H27)</f>
        <v>0</v>
      </c>
      <c r="I23" s="12">
        <f>SUM(I24:I27)</f>
        <v>0</v>
      </c>
      <c r="J23" s="53">
        <f t="shared" si="1"/>
        <v>507034.55</v>
      </c>
    </row>
    <row r="24" spans="1:10" x14ac:dyDescent="0.2">
      <c r="A24" s="5"/>
      <c r="B24" s="6"/>
      <c r="C24" s="6"/>
      <c r="D24" s="7" t="s">
        <v>248</v>
      </c>
      <c r="E24" s="8">
        <v>0</v>
      </c>
      <c r="F24" s="8">
        <v>0</v>
      </c>
      <c r="G24" s="53">
        <f t="shared" si="0"/>
        <v>0</v>
      </c>
      <c r="H24" s="8">
        <v>0</v>
      </c>
      <c r="I24" s="8">
        <v>0</v>
      </c>
      <c r="J24" s="53">
        <f t="shared" si="1"/>
        <v>0</v>
      </c>
    </row>
    <row r="25" spans="1:10" x14ac:dyDescent="0.2">
      <c r="A25" s="5"/>
      <c r="B25" s="6"/>
      <c r="C25" s="6"/>
      <c r="D25" s="7" t="s">
        <v>338</v>
      </c>
      <c r="E25" s="8">
        <v>507034.55</v>
      </c>
      <c r="F25" s="8">
        <v>0</v>
      </c>
      <c r="G25" s="53">
        <f t="shared" si="0"/>
        <v>507034.55</v>
      </c>
      <c r="H25" s="8">
        <v>0</v>
      </c>
      <c r="I25" s="8">
        <v>0</v>
      </c>
      <c r="J25" s="86">
        <f t="shared" si="1"/>
        <v>507034.55</v>
      </c>
    </row>
    <row r="26" spans="1:10" x14ac:dyDescent="0.2">
      <c r="A26" s="5"/>
      <c r="B26" s="6"/>
      <c r="C26" s="6"/>
      <c r="D26" s="7" t="s">
        <v>252</v>
      </c>
      <c r="E26" s="8">
        <v>0</v>
      </c>
      <c r="F26" s="8">
        <v>0</v>
      </c>
      <c r="G26" s="53">
        <f t="shared" si="0"/>
        <v>0</v>
      </c>
      <c r="H26" s="8">
        <v>0</v>
      </c>
      <c r="I26" s="8">
        <v>0</v>
      </c>
      <c r="J26" s="53">
        <f t="shared" si="1"/>
        <v>0</v>
      </c>
    </row>
    <row r="27" spans="1:10" x14ac:dyDescent="0.2">
      <c r="A27" s="5"/>
      <c r="B27" s="6"/>
      <c r="C27" s="6"/>
      <c r="D27" s="7" t="s">
        <v>249</v>
      </c>
      <c r="E27" s="8">
        <v>0</v>
      </c>
      <c r="F27" s="8">
        <v>0</v>
      </c>
      <c r="G27" s="53">
        <f t="shared" si="0"/>
        <v>0</v>
      </c>
      <c r="H27" s="8">
        <v>0</v>
      </c>
      <c r="I27" s="8">
        <v>0</v>
      </c>
      <c r="J27" s="53">
        <f t="shared" si="1"/>
        <v>0</v>
      </c>
    </row>
    <row r="28" spans="1:10" x14ac:dyDescent="0.2">
      <c r="A28" s="5"/>
      <c r="B28" s="6"/>
      <c r="C28" s="56" t="s">
        <v>14</v>
      </c>
      <c r="D28" s="14"/>
      <c r="E28" s="12">
        <v>0</v>
      </c>
      <c r="F28" s="12">
        <v>0</v>
      </c>
      <c r="G28" s="53">
        <f t="shared" si="0"/>
        <v>0</v>
      </c>
      <c r="H28" s="12">
        <v>0</v>
      </c>
      <c r="I28" s="12">
        <v>0</v>
      </c>
      <c r="J28" s="53">
        <f t="shared" si="1"/>
        <v>0</v>
      </c>
    </row>
    <row r="29" spans="1:10" x14ac:dyDescent="0.2">
      <c r="A29" s="5"/>
      <c r="B29" s="6"/>
      <c r="C29" s="56" t="s">
        <v>15</v>
      </c>
      <c r="D29" s="14"/>
      <c r="E29" s="12">
        <f>SUM(E30:E31)</f>
        <v>0</v>
      </c>
      <c r="F29" s="12">
        <f>SUM(F30:F31)</f>
        <v>0</v>
      </c>
      <c r="G29" s="53">
        <f t="shared" si="0"/>
        <v>0</v>
      </c>
      <c r="H29" s="12">
        <f>SUM(H30:H31)</f>
        <v>0</v>
      </c>
      <c r="I29" s="12">
        <f>SUM(I30:I31)</f>
        <v>0</v>
      </c>
      <c r="J29" s="53">
        <f t="shared" si="1"/>
        <v>0</v>
      </c>
    </row>
    <row r="30" spans="1:10" hidden="1" x14ac:dyDescent="0.2">
      <c r="A30" s="5"/>
      <c r="B30" s="6"/>
      <c r="C30" s="6"/>
      <c r="D30" s="7" t="s">
        <v>250</v>
      </c>
      <c r="E30" s="8">
        <v>0</v>
      </c>
      <c r="F30" s="8">
        <v>0</v>
      </c>
      <c r="G30" s="53">
        <f t="shared" si="0"/>
        <v>0</v>
      </c>
      <c r="H30" s="8">
        <v>0</v>
      </c>
      <c r="I30" s="8">
        <v>0</v>
      </c>
      <c r="J30" s="53">
        <f t="shared" si="1"/>
        <v>0</v>
      </c>
    </row>
    <row r="31" spans="1:10" x14ac:dyDescent="0.2">
      <c r="A31" s="5"/>
      <c r="B31" s="6"/>
      <c r="C31" s="6"/>
      <c r="D31" s="7" t="s">
        <v>16</v>
      </c>
      <c r="E31" s="8">
        <v>0</v>
      </c>
      <c r="F31" s="8">
        <v>0</v>
      </c>
      <c r="G31" s="53">
        <f t="shared" si="0"/>
        <v>0</v>
      </c>
      <c r="H31" s="8">
        <v>0</v>
      </c>
      <c r="I31" s="8">
        <v>0</v>
      </c>
      <c r="J31" s="53">
        <f t="shared" si="1"/>
        <v>0</v>
      </c>
    </row>
    <row r="32" spans="1:10" x14ac:dyDescent="0.2">
      <c r="A32" s="5"/>
      <c r="B32" s="103" t="s">
        <v>17</v>
      </c>
      <c r="C32" s="103"/>
      <c r="D32" s="104"/>
      <c r="E32" s="12">
        <f>E33</f>
        <v>0</v>
      </c>
      <c r="F32" s="12">
        <f t="shared" ref="F32:I32" si="2">F33</f>
        <v>0</v>
      </c>
      <c r="G32" s="53">
        <f t="shared" si="0"/>
        <v>0</v>
      </c>
      <c r="H32" s="12">
        <f t="shared" si="2"/>
        <v>0</v>
      </c>
      <c r="I32" s="12">
        <f t="shared" si="2"/>
        <v>0</v>
      </c>
      <c r="J32" s="53">
        <f t="shared" si="1"/>
        <v>0</v>
      </c>
    </row>
    <row r="33" spans="1:10" x14ac:dyDescent="0.2">
      <c r="A33" s="5"/>
      <c r="B33" s="6"/>
      <c r="C33" s="56" t="s">
        <v>18</v>
      </c>
      <c r="D33" s="14"/>
      <c r="E33" s="12">
        <f>SUM(E34)</f>
        <v>0</v>
      </c>
      <c r="F33" s="12">
        <f>SUM(F34)</f>
        <v>0</v>
      </c>
      <c r="G33" s="53">
        <f t="shared" si="0"/>
        <v>0</v>
      </c>
      <c r="H33" s="12">
        <f>SUM(H34)</f>
        <v>0</v>
      </c>
      <c r="I33" s="12">
        <f>SUM(I34)</f>
        <v>0</v>
      </c>
      <c r="J33" s="53">
        <f t="shared" si="1"/>
        <v>0</v>
      </c>
    </row>
    <row r="34" spans="1:10" x14ac:dyDescent="0.2">
      <c r="A34" s="5"/>
      <c r="B34" s="6"/>
      <c r="C34" s="6"/>
      <c r="D34" s="7" t="s">
        <v>251</v>
      </c>
      <c r="E34" s="8">
        <v>0</v>
      </c>
      <c r="F34" s="8">
        <v>0</v>
      </c>
      <c r="G34" s="53">
        <f t="shared" si="0"/>
        <v>0</v>
      </c>
      <c r="H34" s="8">
        <v>0</v>
      </c>
      <c r="I34" s="8">
        <v>0</v>
      </c>
      <c r="J34" s="53">
        <f t="shared" si="1"/>
        <v>0</v>
      </c>
    </row>
    <row r="35" spans="1:10" x14ac:dyDescent="0.2">
      <c r="A35" s="5"/>
      <c r="B35" s="6"/>
      <c r="C35" s="56" t="s">
        <v>19</v>
      </c>
      <c r="D35" s="14"/>
      <c r="E35" s="12">
        <v>0</v>
      </c>
      <c r="F35" s="12">
        <v>0</v>
      </c>
      <c r="G35" s="53">
        <f t="shared" si="0"/>
        <v>0</v>
      </c>
      <c r="H35" s="12">
        <v>0</v>
      </c>
      <c r="I35" s="12">
        <v>0</v>
      </c>
      <c r="J35" s="53">
        <f t="shared" si="1"/>
        <v>0</v>
      </c>
    </row>
    <row r="36" spans="1:10" x14ac:dyDescent="0.2">
      <c r="A36" s="5"/>
      <c r="B36" s="6"/>
      <c r="C36" s="56" t="s">
        <v>20</v>
      </c>
      <c r="D36" s="14"/>
      <c r="E36" s="12">
        <v>0</v>
      </c>
      <c r="F36" s="12">
        <v>0</v>
      </c>
      <c r="G36" s="53">
        <f t="shared" si="0"/>
        <v>0</v>
      </c>
      <c r="H36" s="12">
        <v>0</v>
      </c>
      <c r="I36" s="12">
        <v>0</v>
      </c>
      <c r="J36" s="53">
        <f t="shared" si="1"/>
        <v>0</v>
      </c>
    </row>
    <row r="37" spans="1:10" x14ac:dyDescent="0.2">
      <c r="A37" s="5"/>
      <c r="B37" s="57" t="s">
        <v>21</v>
      </c>
      <c r="C37" s="57"/>
      <c r="D37" s="58"/>
      <c r="E37" s="12">
        <f>+E38+E39+E42+E43+E44</f>
        <v>20000</v>
      </c>
      <c r="F37" s="12">
        <f>+F38+F39+F42+F43+F44</f>
        <v>0</v>
      </c>
      <c r="G37" s="53">
        <f t="shared" si="0"/>
        <v>20000</v>
      </c>
      <c r="H37" s="12">
        <f>+H38+H39+H42+H43+H44</f>
        <v>0</v>
      </c>
      <c r="I37" s="12">
        <f>+I38+I39+I42+I43+I44</f>
        <v>0</v>
      </c>
      <c r="J37" s="53">
        <f t="shared" si="1"/>
        <v>20000</v>
      </c>
    </row>
    <row r="38" spans="1:10" x14ac:dyDescent="0.2">
      <c r="A38" s="5"/>
      <c r="B38" s="6"/>
      <c r="C38" s="56" t="s">
        <v>22</v>
      </c>
      <c r="D38" s="14"/>
      <c r="E38" s="12">
        <v>0</v>
      </c>
      <c r="F38" s="12">
        <v>0</v>
      </c>
      <c r="G38" s="53">
        <f t="shared" si="0"/>
        <v>0</v>
      </c>
      <c r="H38" s="12">
        <v>0</v>
      </c>
      <c r="I38" s="12">
        <v>0</v>
      </c>
      <c r="J38" s="53">
        <f t="shared" si="1"/>
        <v>0</v>
      </c>
    </row>
    <row r="39" spans="1:10" x14ac:dyDescent="0.2">
      <c r="A39" s="5"/>
      <c r="B39" s="6"/>
      <c r="C39" s="56" t="s">
        <v>23</v>
      </c>
      <c r="D39" s="14"/>
      <c r="E39" s="12">
        <f>SUM(E40:E41)</f>
        <v>20000</v>
      </c>
      <c r="F39" s="12">
        <f>SUM(F40:F41)</f>
        <v>0</v>
      </c>
      <c r="G39" s="53">
        <f t="shared" si="0"/>
        <v>20000</v>
      </c>
      <c r="H39" s="12">
        <f>SUM(H40:H41)</f>
        <v>0</v>
      </c>
      <c r="I39" s="12">
        <f>SUM(I40:I41)</f>
        <v>0</v>
      </c>
      <c r="J39" s="53">
        <f t="shared" si="1"/>
        <v>20000</v>
      </c>
    </row>
    <row r="40" spans="1:10" x14ac:dyDescent="0.2">
      <c r="A40" s="5"/>
      <c r="B40" s="6"/>
      <c r="C40" s="6"/>
      <c r="D40" s="7" t="s">
        <v>280</v>
      </c>
      <c r="E40" s="8">
        <v>20000</v>
      </c>
      <c r="F40" s="8">
        <v>0</v>
      </c>
      <c r="G40" s="53">
        <f t="shared" si="0"/>
        <v>20000</v>
      </c>
      <c r="H40" s="8">
        <v>0</v>
      </c>
      <c r="I40" s="8">
        <v>0</v>
      </c>
      <c r="J40" s="53">
        <f t="shared" si="1"/>
        <v>20000</v>
      </c>
    </row>
    <row r="41" spans="1:10" s="9" customFormat="1" hidden="1" x14ac:dyDescent="0.2">
      <c r="A41" s="5"/>
      <c r="B41" s="6"/>
      <c r="C41" s="6"/>
      <c r="D41" s="7" t="s">
        <v>308</v>
      </c>
      <c r="E41" s="8">
        <v>0</v>
      </c>
      <c r="F41" s="8">
        <v>0</v>
      </c>
      <c r="G41" s="53">
        <f t="shared" si="0"/>
        <v>0</v>
      </c>
      <c r="H41" s="8">
        <v>0</v>
      </c>
      <c r="I41" s="8">
        <v>0</v>
      </c>
      <c r="J41" s="53">
        <f t="shared" si="1"/>
        <v>0</v>
      </c>
    </row>
    <row r="42" spans="1:10" x14ac:dyDescent="0.2">
      <c r="A42" s="5"/>
      <c r="B42" s="6"/>
      <c r="C42" s="56" t="s">
        <v>24</v>
      </c>
      <c r="D42" s="14"/>
      <c r="E42" s="12">
        <v>0</v>
      </c>
      <c r="F42" s="12">
        <v>0</v>
      </c>
      <c r="G42" s="53">
        <f t="shared" si="0"/>
        <v>0</v>
      </c>
      <c r="H42" s="12">
        <v>0</v>
      </c>
      <c r="I42" s="12">
        <v>0</v>
      </c>
      <c r="J42" s="53">
        <f t="shared" si="1"/>
        <v>0</v>
      </c>
    </row>
    <row r="43" spans="1:10" x14ac:dyDescent="0.2">
      <c r="A43" s="5"/>
      <c r="B43" s="6"/>
      <c r="C43" s="56" t="s">
        <v>25</v>
      </c>
      <c r="D43" s="14"/>
      <c r="E43" s="12">
        <v>0</v>
      </c>
      <c r="F43" s="12">
        <v>0</v>
      </c>
      <c r="G43" s="53">
        <f t="shared" si="0"/>
        <v>0</v>
      </c>
      <c r="H43" s="12">
        <v>0</v>
      </c>
      <c r="I43" s="12">
        <v>0</v>
      </c>
      <c r="J43" s="53">
        <f t="shared" si="1"/>
        <v>0</v>
      </c>
    </row>
    <row r="44" spans="1:10" x14ac:dyDescent="0.2">
      <c r="A44" s="5"/>
      <c r="B44" s="6"/>
      <c r="C44" s="56" t="s">
        <v>26</v>
      </c>
      <c r="D44" s="14"/>
      <c r="E44" s="12">
        <f>SUM(E45:E46)</f>
        <v>0</v>
      </c>
      <c r="F44" s="12">
        <f>SUM(F45:F46)</f>
        <v>0</v>
      </c>
      <c r="G44" s="53">
        <f t="shared" si="0"/>
        <v>0</v>
      </c>
      <c r="H44" s="12">
        <f>SUM(H45:H46)</f>
        <v>0</v>
      </c>
      <c r="I44" s="12">
        <f>SUM(I45:I46)</f>
        <v>0</v>
      </c>
      <c r="J44" s="53">
        <f t="shared" si="1"/>
        <v>0</v>
      </c>
    </row>
    <row r="45" spans="1:10" x14ac:dyDescent="0.2">
      <c r="A45" s="5"/>
      <c r="B45" s="6"/>
      <c r="C45" s="6"/>
      <c r="D45" s="7" t="s">
        <v>252</v>
      </c>
      <c r="E45" s="8">
        <v>0</v>
      </c>
      <c r="F45" s="8">
        <v>0</v>
      </c>
      <c r="G45" s="53">
        <f t="shared" si="0"/>
        <v>0</v>
      </c>
      <c r="H45" s="8">
        <v>0</v>
      </c>
      <c r="I45" s="8">
        <v>0</v>
      </c>
      <c r="J45" s="53">
        <f t="shared" si="1"/>
        <v>0</v>
      </c>
    </row>
    <row r="46" spans="1:10" x14ac:dyDescent="0.2">
      <c r="A46" s="5"/>
      <c r="B46" s="6"/>
      <c r="C46" s="6"/>
      <c r="D46" s="7" t="s">
        <v>277</v>
      </c>
      <c r="E46" s="8">
        <v>0</v>
      </c>
      <c r="F46" s="8">
        <v>0</v>
      </c>
      <c r="G46" s="53">
        <f t="shared" si="0"/>
        <v>0</v>
      </c>
      <c r="H46" s="8">
        <v>0</v>
      </c>
      <c r="I46" s="8">
        <v>0</v>
      </c>
      <c r="J46" s="53">
        <f t="shared" si="1"/>
        <v>0</v>
      </c>
    </row>
    <row r="47" spans="1:10" x14ac:dyDescent="0.2">
      <c r="A47" s="5"/>
      <c r="B47" s="103" t="s">
        <v>27</v>
      </c>
      <c r="C47" s="103"/>
      <c r="D47" s="104"/>
      <c r="E47" s="12">
        <f t="shared" ref="E47:I48" si="3">+E48</f>
        <v>0</v>
      </c>
      <c r="F47" s="12">
        <f t="shared" si="3"/>
        <v>0</v>
      </c>
      <c r="G47" s="53">
        <f t="shared" si="0"/>
        <v>0</v>
      </c>
      <c r="H47" s="12">
        <f t="shared" si="3"/>
        <v>0</v>
      </c>
      <c r="I47" s="12">
        <f t="shared" si="3"/>
        <v>0</v>
      </c>
      <c r="J47" s="53">
        <f t="shared" si="1"/>
        <v>0</v>
      </c>
    </row>
    <row r="48" spans="1:10" ht="21" customHeight="1" x14ac:dyDescent="0.2">
      <c r="A48" s="5"/>
      <c r="B48" s="6"/>
      <c r="C48" s="103" t="s">
        <v>28</v>
      </c>
      <c r="D48" s="104"/>
      <c r="E48" s="12">
        <f t="shared" si="3"/>
        <v>0</v>
      </c>
      <c r="F48" s="12">
        <f t="shared" si="3"/>
        <v>0</v>
      </c>
      <c r="G48" s="53">
        <f t="shared" si="0"/>
        <v>0</v>
      </c>
      <c r="H48" s="12">
        <f t="shared" si="3"/>
        <v>0</v>
      </c>
      <c r="I48" s="12">
        <f t="shared" si="3"/>
        <v>0</v>
      </c>
      <c r="J48" s="53">
        <f t="shared" si="1"/>
        <v>0</v>
      </c>
    </row>
    <row r="49" spans="1:10" x14ac:dyDescent="0.2">
      <c r="A49" s="5"/>
      <c r="B49" s="6"/>
      <c r="C49" s="6"/>
      <c r="D49" s="7" t="s">
        <v>339</v>
      </c>
      <c r="E49" s="8">
        <v>0</v>
      </c>
      <c r="F49" s="8">
        <v>0</v>
      </c>
      <c r="G49" s="53">
        <f t="shared" si="0"/>
        <v>0</v>
      </c>
      <c r="H49" s="8">
        <v>0</v>
      </c>
      <c r="I49" s="8">
        <v>0</v>
      </c>
      <c r="J49" s="53">
        <f t="shared" si="1"/>
        <v>0</v>
      </c>
    </row>
    <row r="50" spans="1:10" x14ac:dyDescent="0.2">
      <c r="A50" s="5"/>
      <c r="B50" s="103" t="s">
        <v>29</v>
      </c>
      <c r="C50" s="103"/>
      <c r="D50" s="104"/>
      <c r="E50" s="12">
        <f>SUM(E51:E52)</f>
        <v>0</v>
      </c>
      <c r="F50" s="12">
        <f>SUM(F51:F52)</f>
        <v>0</v>
      </c>
      <c r="G50" s="53">
        <f t="shared" si="0"/>
        <v>0</v>
      </c>
      <c r="H50" s="12">
        <f>SUM(H51:H52)</f>
        <v>0</v>
      </c>
      <c r="I50" s="12">
        <f>SUM(I51:I52)</f>
        <v>0</v>
      </c>
      <c r="J50" s="53">
        <f t="shared" si="1"/>
        <v>0</v>
      </c>
    </row>
    <row r="51" spans="1:10" x14ac:dyDescent="0.2">
      <c r="A51" s="5"/>
      <c r="B51" s="6"/>
      <c r="C51" s="56" t="s">
        <v>30</v>
      </c>
      <c r="D51" s="14"/>
      <c r="E51" s="12">
        <v>0</v>
      </c>
      <c r="F51" s="12">
        <v>0</v>
      </c>
      <c r="G51" s="53">
        <f t="shared" si="0"/>
        <v>0</v>
      </c>
      <c r="H51" s="12">
        <v>0</v>
      </c>
      <c r="I51" s="12">
        <v>0</v>
      </c>
      <c r="J51" s="53">
        <f t="shared" si="1"/>
        <v>0</v>
      </c>
    </row>
    <row r="52" spans="1:10" x14ac:dyDescent="0.2">
      <c r="A52" s="5"/>
      <c r="B52" s="6"/>
      <c r="C52" s="56" t="s">
        <v>31</v>
      </c>
      <c r="D52" s="14"/>
      <c r="E52" s="12">
        <v>0</v>
      </c>
      <c r="F52" s="12">
        <v>0</v>
      </c>
      <c r="G52" s="53">
        <f t="shared" si="0"/>
        <v>0</v>
      </c>
      <c r="H52" s="12">
        <v>0</v>
      </c>
      <c r="I52" s="12">
        <v>0</v>
      </c>
      <c r="J52" s="53">
        <f t="shared" si="1"/>
        <v>0</v>
      </c>
    </row>
    <row r="53" spans="1:10" x14ac:dyDescent="0.2">
      <c r="A53" s="102" t="s">
        <v>32</v>
      </c>
      <c r="B53" s="103"/>
      <c r="C53" s="103"/>
      <c r="D53" s="104"/>
      <c r="E53" s="12">
        <f>SUM(E54+E71+E82+E108+E112+E98+E123+E129+E79)</f>
        <v>2708153.93</v>
      </c>
      <c r="F53" s="12">
        <f>SUM(F54+F71+F82+F108+F112+F98+F123+F129+F79)</f>
        <v>13690.970000000001</v>
      </c>
      <c r="G53" s="53">
        <f t="shared" si="0"/>
        <v>2721844.9000000004</v>
      </c>
      <c r="H53" s="12">
        <f>SUM(H54+H71+H82+H108+H112+H98+H123+H129+H79)</f>
        <v>1502717.45</v>
      </c>
      <c r="I53" s="12">
        <f>SUM(I54+I71+I82+I108+I112+I98+I123+I129+I79)</f>
        <v>1502717.45</v>
      </c>
      <c r="J53" s="53">
        <f t="shared" si="1"/>
        <v>1219127.4500000004</v>
      </c>
    </row>
    <row r="54" spans="1:10" x14ac:dyDescent="0.2">
      <c r="A54" s="5"/>
      <c r="B54" s="103" t="s">
        <v>33</v>
      </c>
      <c r="C54" s="103"/>
      <c r="D54" s="104"/>
      <c r="E54" s="12">
        <f>+E55+E57+E62+E63+E65+E66+E68+E70</f>
        <v>115502</v>
      </c>
      <c r="F54" s="12">
        <f t="shared" ref="F54:H54" si="4">+F55+F57+F62+F63+F65+F66+F68+F70</f>
        <v>0</v>
      </c>
      <c r="G54" s="53">
        <f t="shared" si="0"/>
        <v>115502</v>
      </c>
      <c r="H54" s="12">
        <f t="shared" si="4"/>
        <v>19512</v>
      </c>
      <c r="I54" s="12">
        <f t="shared" ref="I54" si="5">+I55+I57+I62+I63+I65+I66+I68+I70</f>
        <v>19512</v>
      </c>
      <c r="J54" s="53">
        <f t="shared" si="1"/>
        <v>95990</v>
      </c>
    </row>
    <row r="55" spans="1:10" x14ac:dyDescent="0.2">
      <c r="A55" s="5"/>
      <c r="B55" s="6"/>
      <c r="C55" s="56" t="s">
        <v>34</v>
      </c>
      <c r="D55" s="14"/>
      <c r="E55" s="12">
        <f>+E56</f>
        <v>20000</v>
      </c>
      <c r="F55" s="12">
        <f>+F56</f>
        <v>0</v>
      </c>
      <c r="G55" s="53">
        <f t="shared" si="0"/>
        <v>20000</v>
      </c>
      <c r="H55" s="12">
        <f>+H56</f>
        <v>3624</v>
      </c>
      <c r="I55" s="12">
        <f>+I56</f>
        <v>3624</v>
      </c>
      <c r="J55" s="53">
        <f t="shared" si="1"/>
        <v>16376</v>
      </c>
    </row>
    <row r="56" spans="1:10" x14ac:dyDescent="0.2">
      <c r="A56" s="5"/>
      <c r="B56" s="6"/>
      <c r="C56" s="6"/>
      <c r="D56" s="7" t="s">
        <v>340</v>
      </c>
      <c r="E56" s="8">
        <v>20000</v>
      </c>
      <c r="F56" s="8">
        <v>0</v>
      </c>
      <c r="G56" s="53">
        <f t="shared" si="0"/>
        <v>20000</v>
      </c>
      <c r="H56" s="8">
        <v>3624</v>
      </c>
      <c r="I56" s="8">
        <v>3624</v>
      </c>
      <c r="J56" s="53">
        <f t="shared" si="1"/>
        <v>16376</v>
      </c>
    </row>
    <row r="57" spans="1:10" x14ac:dyDescent="0.2">
      <c r="A57" s="5"/>
      <c r="B57" s="6"/>
      <c r="C57" s="56" t="s">
        <v>35</v>
      </c>
      <c r="D57" s="14"/>
      <c r="E57" s="12">
        <f>SUM(E58:E61)</f>
        <v>0</v>
      </c>
      <c r="F57" s="12">
        <f>SUM(F58:F61)</f>
        <v>0</v>
      </c>
      <c r="G57" s="53">
        <f t="shared" si="0"/>
        <v>0</v>
      </c>
      <c r="H57" s="12">
        <f>SUM(H58:H61)</f>
        <v>0</v>
      </c>
      <c r="I57" s="12">
        <f>SUM(I58:I61)</f>
        <v>0</v>
      </c>
      <c r="J57" s="53">
        <f t="shared" si="1"/>
        <v>0</v>
      </c>
    </row>
    <row r="58" spans="1:10" x14ac:dyDescent="0.2">
      <c r="A58" s="5"/>
      <c r="B58" s="6"/>
      <c r="C58" s="6"/>
      <c r="D58" s="7" t="s">
        <v>341</v>
      </c>
      <c r="E58" s="8">
        <v>0</v>
      </c>
      <c r="F58" s="8">
        <v>0</v>
      </c>
      <c r="G58" s="53">
        <f t="shared" si="0"/>
        <v>0</v>
      </c>
      <c r="H58" s="8">
        <v>0</v>
      </c>
      <c r="I58" s="8">
        <v>0</v>
      </c>
      <c r="J58" s="53">
        <f t="shared" si="1"/>
        <v>0</v>
      </c>
    </row>
    <row r="59" spans="1:10" x14ac:dyDescent="0.2">
      <c r="A59" s="5"/>
      <c r="B59" s="6"/>
      <c r="C59" s="6"/>
      <c r="D59" s="7" t="s">
        <v>253</v>
      </c>
      <c r="E59" s="8">
        <v>0</v>
      </c>
      <c r="F59" s="8">
        <v>0</v>
      </c>
      <c r="G59" s="53">
        <f t="shared" si="0"/>
        <v>0</v>
      </c>
      <c r="H59" s="8">
        <v>0</v>
      </c>
      <c r="I59" s="8">
        <v>0</v>
      </c>
      <c r="J59" s="53">
        <f t="shared" si="1"/>
        <v>0</v>
      </c>
    </row>
    <row r="60" spans="1:10" x14ac:dyDescent="0.2">
      <c r="A60" s="5"/>
      <c r="B60" s="6"/>
      <c r="C60" s="6"/>
      <c r="D60" s="7" t="s">
        <v>36</v>
      </c>
      <c r="E60" s="8">
        <v>0</v>
      </c>
      <c r="F60" s="8">
        <v>0</v>
      </c>
      <c r="G60" s="53">
        <f t="shared" si="0"/>
        <v>0</v>
      </c>
      <c r="H60" s="8">
        <v>0</v>
      </c>
      <c r="I60" s="8">
        <v>0</v>
      </c>
      <c r="J60" s="53">
        <f t="shared" si="1"/>
        <v>0</v>
      </c>
    </row>
    <row r="61" spans="1:10" ht="36" x14ac:dyDescent="0.2">
      <c r="A61" s="5"/>
      <c r="B61" s="6"/>
      <c r="C61" s="6"/>
      <c r="D61" s="7" t="s">
        <v>254</v>
      </c>
      <c r="E61" s="8">
        <v>0</v>
      </c>
      <c r="F61" s="8">
        <v>0</v>
      </c>
      <c r="G61" s="53">
        <f t="shared" si="0"/>
        <v>0</v>
      </c>
      <c r="H61" s="8">
        <v>0</v>
      </c>
      <c r="I61" s="8">
        <v>0</v>
      </c>
      <c r="J61" s="53">
        <f t="shared" si="1"/>
        <v>0</v>
      </c>
    </row>
    <row r="62" spans="1:10" x14ac:dyDescent="0.2">
      <c r="A62" s="5"/>
      <c r="B62" s="6"/>
      <c r="C62" s="55" t="s">
        <v>37</v>
      </c>
      <c r="D62" s="14"/>
      <c r="E62" s="12">
        <v>0</v>
      </c>
      <c r="F62" s="12">
        <v>0</v>
      </c>
      <c r="G62" s="53">
        <f t="shared" si="0"/>
        <v>0</v>
      </c>
      <c r="H62" s="12">
        <v>0</v>
      </c>
      <c r="I62" s="12">
        <v>0</v>
      </c>
      <c r="J62" s="53">
        <f t="shared" si="1"/>
        <v>0</v>
      </c>
    </row>
    <row r="63" spans="1:10" ht="27.75" customHeight="1" x14ac:dyDescent="0.2">
      <c r="A63" s="5"/>
      <c r="B63" s="6"/>
      <c r="C63" s="125" t="s">
        <v>38</v>
      </c>
      <c r="D63" s="126"/>
      <c r="E63" s="12">
        <f t="shared" ref="E63:I63" si="6">+E64</f>
        <v>85502</v>
      </c>
      <c r="F63" s="12">
        <f t="shared" si="6"/>
        <v>0</v>
      </c>
      <c r="G63" s="53">
        <f t="shared" si="0"/>
        <v>85502</v>
      </c>
      <c r="H63" s="12">
        <f t="shared" si="6"/>
        <v>8250</v>
      </c>
      <c r="I63" s="12">
        <f t="shared" si="6"/>
        <v>8250</v>
      </c>
      <c r="J63" s="53">
        <f t="shared" si="1"/>
        <v>77252</v>
      </c>
    </row>
    <row r="64" spans="1:10" x14ac:dyDescent="0.2">
      <c r="A64" s="5"/>
      <c r="B64" s="6"/>
      <c r="C64" s="6"/>
      <c r="D64" s="7" t="s">
        <v>39</v>
      </c>
      <c r="E64" s="8">
        <v>85502</v>
      </c>
      <c r="F64" s="8">
        <v>0</v>
      </c>
      <c r="G64" s="53">
        <f t="shared" si="0"/>
        <v>85502</v>
      </c>
      <c r="H64" s="8">
        <v>8250</v>
      </c>
      <c r="I64" s="8">
        <v>8250</v>
      </c>
      <c r="J64" s="53">
        <f t="shared" si="1"/>
        <v>77252</v>
      </c>
    </row>
    <row r="65" spans="1:10" x14ac:dyDescent="0.2">
      <c r="A65" s="5"/>
      <c r="B65" s="6"/>
      <c r="C65" s="55" t="s">
        <v>40</v>
      </c>
      <c r="D65" s="14"/>
      <c r="E65" s="12">
        <v>0</v>
      </c>
      <c r="F65" s="12">
        <v>0</v>
      </c>
      <c r="G65" s="53">
        <f t="shared" si="0"/>
        <v>0</v>
      </c>
      <c r="H65" s="12">
        <v>0</v>
      </c>
      <c r="I65" s="12">
        <v>0</v>
      </c>
      <c r="J65" s="53">
        <f t="shared" si="1"/>
        <v>0</v>
      </c>
    </row>
    <row r="66" spans="1:10" x14ac:dyDescent="0.2">
      <c r="A66" s="5"/>
      <c r="B66" s="6"/>
      <c r="C66" s="55" t="s">
        <v>41</v>
      </c>
      <c r="D66" s="14"/>
      <c r="E66" s="12">
        <f>+E67</f>
        <v>10000</v>
      </c>
      <c r="F66" s="12">
        <f>+F67</f>
        <v>0</v>
      </c>
      <c r="G66" s="53">
        <f t="shared" si="0"/>
        <v>10000</v>
      </c>
      <c r="H66" s="12">
        <f>+H67</f>
        <v>7638</v>
      </c>
      <c r="I66" s="12">
        <f>+I67</f>
        <v>7638</v>
      </c>
      <c r="J66" s="53">
        <f t="shared" si="1"/>
        <v>2362</v>
      </c>
    </row>
    <row r="67" spans="1:10" x14ac:dyDescent="0.2">
      <c r="A67" s="5"/>
      <c r="B67" s="6"/>
      <c r="C67" s="6"/>
      <c r="D67" s="7" t="s">
        <v>342</v>
      </c>
      <c r="E67" s="8">
        <v>10000</v>
      </c>
      <c r="F67" s="8">
        <v>0</v>
      </c>
      <c r="G67" s="53">
        <f t="shared" si="0"/>
        <v>10000</v>
      </c>
      <c r="H67" s="8">
        <v>7638</v>
      </c>
      <c r="I67" s="8">
        <v>7638</v>
      </c>
      <c r="J67" s="53">
        <f t="shared" si="1"/>
        <v>2362</v>
      </c>
    </row>
    <row r="68" spans="1:10" x14ac:dyDescent="0.2">
      <c r="A68" s="5"/>
      <c r="B68" s="6"/>
      <c r="C68" s="55" t="s">
        <v>255</v>
      </c>
      <c r="D68" s="70"/>
      <c r="E68" s="12">
        <f>E69</f>
        <v>0</v>
      </c>
      <c r="F68" s="12">
        <f t="shared" ref="F68:I68" si="7">F69</f>
        <v>0</v>
      </c>
      <c r="G68" s="53">
        <f t="shared" si="0"/>
        <v>0</v>
      </c>
      <c r="H68" s="12">
        <f t="shared" si="7"/>
        <v>0</v>
      </c>
      <c r="I68" s="12">
        <f t="shared" si="7"/>
        <v>0</v>
      </c>
      <c r="J68" s="53">
        <f t="shared" si="1"/>
        <v>0</v>
      </c>
    </row>
    <row r="69" spans="1:10" x14ac:dyDescent="0.2">
      <c r="A69" s="5"/>
      <c r="B69" s="6"/>
      <c r="C69" s="72"/>
      <c r="D69" s="7" t="s">
        <v>343</v>
      </c>
      <c r="E69" s="8">
        <v>0</v>
      </c>
      <c r="F69" s="8">
        <v>0</v>
      </c>
      <c r="G69" s="53">
        <f t="shared" si="0"/>
        <v>0</v>
      </c>
      <c r="H69" s="8">
        <v>0</v>
      </c>
      <c r="I69" s="8">
        <v>0</v>
      </c>
      <c r="J69" s="53">
        <f t="shared" si="1"/>
        <v>0</v>
      </c>
    </row>
    <row r="70" spans="1:10" ht="28.5" customHeight="1" x14ac:dyDescent="0.2">
      <c r="A70" s="5"/>
      <c r="B70" s="6"/>
      <c r="C70" s="125" t="s">
        <v>42</v>
      </c>
      <c r="D70" s="126"/>
      <c r="E70" s="12">
        <v>0</v>
      </c>
      <c r="F70" s="12">
        <v>0</v>
      </c>
      <c r="G70" s="53">
        <f t="shared" si="0"/>
        <v>0</v>
      </c>
      <c r="H70" s="12">
        <v>0</v>
      </c>
      <c r="I70" s="12">
        <v>0</v>
      </c>
      <c r="J70" s="53">
        <f t="shared" si="1"/>
        <v>0</v>
      </c>
    </row>
    <row r="71" spans="1:10" ht="36" customHeight="1" x14ac:dyDescent="0.2">
      <c r="A71" s="5"/>
      <c r="B71" s="103" t="s">
        <v>43</v>
      </c>
      <c r="C71" s="103"/>
      <c r="D71" s="104"/>
      <c r="E71" s="12">
        <f>+E72+E76</f>
        <v>0</v>
      </c>
      <c r="F71" s="12">
        <f>+F72+F76</f>
        <v>20000</v>
      </c>
      <c r="G71" s="53">
        <f t="shared" si="0"/>
        <v>20000</v>
      </c>
      <c r="H71" s="12">
        <f>+H72+H76</f>
        <v>5282</v>
      </c>
      <c r="I71" s="12">
        <f>+I72+I76</f>
        <v>5282</v>
      </c>
      <c r="J71" s="53">
        <f t="shared" si="1"/>
        <v>14718</v>
      </c>
    </row>
    <row r="72" spans="1:10" ht="36" customHeight="1" x14ac:dyDescent="0.2">
      <c r="A72" s="5"/>
      <c r="B72" s="6"/>
      <c r="C72" s="55" t="s">
        <v>44</v>
      </c>
      <c r="D72" s="14"/>
      <c r="E72" s="12">
        <f>SUM(E73:E75)</f>
        <v>0</v>
      </c>
      <c r="F72" s="12">
        <f>SUM(F73:F75)</f>
        <v>20000</v>
      </c>
      <c r="G72" s="53">
        <f t="shared" si="0"/>
        <v>20000</v>
      </c>
      <c r="H72" s="12">
        <f>SUM(H73:H75)</f>
        <v>5282</v>
      </c>
      <c r="I72" s="12">
        <f>SUM(I73:I75)</f>
        <v>5282</v>
      </c>
      <c r="J72" s="53">
        <f t="shared" si="1"/>
        <v>14718</v>
      </c>
    </row>
    <row r="73" spans="1:10" x14ac:dyDescent="0.2">
      <c r="A73" s="5"/>
      <c r="B73" s="6"/>
      <c r="C73" s="6"/>
      <c r="D73" s="7" t="s">
        <v>256</v>
      </c>
      <c r="E73" s="8">
        <v>0</v>
      </c>
      <c r="F73" s="8">
        <v>20000</v>
      </c>
      <c r="G73" s="53">
        <f t="shared" si="0"/>
        <v>20000</v>
      </c>
      <c r="H73" s="8">
        <v>5282</v>
      </c>
      <c r="I73" s="8">
        <v>5282</v>
      </c>
      <c r="J73" s="86">
        <f t="shared" si="1"/>
        <v>14718</v>
      </c>
    </row>
    <row r="74" spans="1:10" x14ac:dyDescent="0.2">
      <c r="A74" s="5"/>
      <c r="B74" s="6"/>
      <c r="C74" s="6"/>
      <c r="D74" s="7" t="s">
        <v>45</v>
      </c>
      <c r="E74" s="8">
        <v>0</v>
      </c>
      <c r="F74" s="8">
        <v>0</v>
      </c>
      <c r="G74" s="53">
        <f t="shared" si="0"/>
        <v>0</v>
      </c>
      <c r="H74" s="8">
        <v>0</v>
      </c>
      <c r="I74" s="8">
        <v>0</v>
      </c>
      <c r="J74" s="86">
        <f t="shared" si="1"/>
        <v>0</v>
      </c>
    </row>
    <row r="75" spans="1:10" ht="72" hidden="1" customHeight="1" x14ac:dyDescent="0.2">
      <c r="A75" s="5"/>
      <c r="B75" s="6"/>
      <c r="C75" s="6"/>
      <c r="D75" s="7" t="s">
        <v>257</v>
      </c>
      <c r="E75" s="8">
        <v>0</v>
      </c>
      <c r="F75" s="8">
        <v>0</v>
      </c>
      <c r="G75" s="53">
        <f t="shared" si="0"/>
        <v>0</v>
      </c>
      <c r="H75" s="8">
        <v>0</v>
      </c>
      <c r="I75" s="8">
        <v>0</v>
      </c>
      <c r="J75" s="53">
        <f t="shared" si="1"/>
        <v>0</v>
      </c>
    </row>
    <row r="76" spans="1:10" x14ac:dyDescent="0.2">
      <c r="A76" s="5"/>
      <c r="B76" s="6"/>
      <c r="C76" s="55" t="s">
        <v>46</v>
      </c>
      <c r="D76" s="14"/>
      <c r="E76" s="12">
        <f>SUM(E77:E78)</f>
        <v>0</v>
      </c>
      <c r="F76" s="12">
        <f t="shared" ref="F76:H76" si="8">SUM(F77:F78)</f>
        <v>0</v>
      </c>
      <c r="G76" s="53">
        <f t="shared" ref="G76:G144" si="9">E76+F76</f>
        <v>0</v>
      </c>
      <c r="H76" s="12">
        <f t="shared" si="8"/>
        <v>0</v>
      </c>
      <c r="I76" s="12">
        <f t="shared" ref="I76" si="10">SUM(I77:I78)</f>
        <v>0</v>
      </c>
      <c r="J76" s="53">
        <f t="shared" ref="J76:J144" si="11">G76-H76</f>
        <v>0</v>
      </c>
    </row>
    <row r="77" spans="1:10" s="46" customFormat="1" x14ac:dyDescent="0.2">
      <c r="A77" s="5"/>
      <c r="B77" s="6"/>
      <c r="C77" s="72"/>
      <c r="D77" s="7" t="s">
        <v>344</v>
      </c>
      <c r="E77" s="74">
        <v>0</v>
      </c>
      <c r="F77" s="74">
        <v>0</v>
      </c>
      <c r="G77" s="53">
        <f t="shared" si="9"/>
        <v>0</v>
      </c>
      <c r="H77" s="74">
        <v>0</v>
      </c>
      <c r="I77" s="74">
        <v>0</v>
      </c>
      <c r="J77" s="86">
        <f t="shared" si="11"/>
        <v>0</v>
      </c>
    </row>
    <row r="78" spans="1:10" s="46" customFormat="1" x14ac:dyDescent="0.2">
      <c r="A78" s="5"/>
      <c r="B78" s="6"/>
      <c r="C78" s="72"/>
      <c r="D78" s="7" t="s">
        <v>345</v>
      </c>
      <c r="E78" s="8">
        <v>0</v>
      </c>
      <c r="F78" s="8">
        <v>0</v>
      </c>
      <c r="G78" s="53">
        <f t="shared" si="9"/>
        <v>0</v>
      </c>
      <c r="H78" s="8">
        <v>0</v>
      </c>
      <c r="I78" s="8">
        <v>0</v>
      </c>
      <c r="J78" s="86">
        <f t="shared" si="11"/>
        <v>0</v>
      </c>
    </row>
    <row r="79" spans="1:10" x14ac:dyDescent="0.2">
      <c r="A79" s="5"/>
      <c r="B79" s="55" t="s">
        <v>346</v>
      </c>
      <c r="C79" s="55"/>
      <c r="D79" s="70"/>
      <c r="E79" s="45">
        <f>E80</f>
        <v>20000</v>
      </c>
      <c r="F79" s="45">
        <f t="shared" ref="F79:I80" si="12">F80</f>
        <v>0</v>
      </c>
      <c r="G79" s="53">
        <f t="shared" si="9"/>
        <v>20000</v>
      </c>
      <c r="H79" s="45">
        <f t="shared" si="12"/>
        <v>1807</v>
      </c>
      <c r="I79" s="45">
        <f t="shared" si="12"/>
        <v>1807</v>
      </c>
      <c r="J79" s="53">
        <f t="shared" si="11"/>
        <v>18193</v>
      </c>
    </row>
    <row r="80" spans="1:10" s="46" customFormat="1" x14ac:dyDescent="0.2">
      <c r="A80" s="5"/>
      <c r="B80" s="6"/>
      <c r="C80" s="55" t="s">
        <v>347</v>
      </c>
      <c r="D80" s="7"/>
      <c r="E80" s="12">
        <f>E81</f>
        <v>20000</v>
      </c>
      <c r="F80" s="12">
        <f t="shared" si="12"/>
        <v>0</v>
      </c>
      <c r="G80" s="53">
        <f t="shared" si="9"/>
        <v>20000</v>
      </c>
      <c r="H80" s="12">
        <f t="shared" si="12"/>
        <v>1807</v>
      </c>
      <c r="I80" s="12">
        <f t="shared" si="12"/>
        <v>1807</v>
      </c>
      <c r="J80" s="53">
        <f t="shared" si="11"/>
        <v>18193</v>
      </c>
    </row>
    <row r="81" spans="1:10" s="46" customFormat="1" x14ac:dyDescent="0.2">
      <c r="A81" s="5"/>
      <c r="B81" s="6"/>
      <c r="C81" s="72"/>
      <c r="D81" s="7" t="s">
        <v>348</v>
      </c>
      <c r="E81" s="74">
        <v>20000</v>
      </c>
      <c r="F81" s="74">
        <v>0</v>
      </c>
      <c r="G81" s="53">
        <f t="shared" si="9"/>
        <v>20000</v>
      </c>
      <c r="H81" s="74">
        <v>1807</v>
      </c>
      <c r="I81" s="74">
        <v>1807</v>
      </c>
      <c r="J81" s="53">
        <f t="shared" si="11"/>
        <v>18193</v>
      </c>
    </row>
    <row r="82" spans="1:10" ht="49.5" customHeight="1" x14ac:dyDescent="0.2">
      <c r="A82" s="5"/>
      <c r="B82" s="103" t="s">
        <v>47</v>
      </c>
      <c r="C82" s="103"/>
      <c r="D82" s="104"/>
      <c r="E82" s="12">
        <f>E83+E85+E87+E88+E89+E90+E92+E93+E94</f>
        <v>60000</v>
      </c>
      <c r="F82" s="12">
        <f t="shared" ref="F82:H82" si="13">F83+F85+F87+F88+F89+F90+F92+F93+F94</f>
        <v>60000</v>
      </c>
      <c r="G82" s="53">
        <f t="shared" si="9"/>
        <v>120000</v>
      </c>
      <c r="H82" s="12">
        <f t="shared" si="13"/>
        <v>44909</v>
      </c>
      <c r="I82" s="12">
        <f t="shared" ref="I82" si="14">I83+I85+I87+I88+I89+I90+I92+I93+I94</f>
        <v>44909</v>
      </c>
      <c r="J82" s="53">
        <f t="shared" si="11"/>
        <v>75091</v>
      </c>
    </row>
    <row r="83" spans="1:10" x14ac:dyDescent="0.2">
      <c r="A83" s="5"/>
      <c r="B83" s="6"/>
      <c r="C83" s="55" t="s">
        <v>48</v>
      </c>
      <c r="D83" s="14"/>
      <c r="E83" s="12">
        <f>E84</f>
        <v>50000</v>
      </c>
      <c r="F83" s="12">
        <f t="shared" ref="F83:I83" si="15">F84</f>
        <v>0</v>
      </c>
      <c r="G83" s="53">
        <f t="shared" si="9"/>
        <v>50000</v>
      </c>
      <c r="H83" s="12">
        <f t="shared" si="15"/>
        <v>11600</v>
      </c>
      <c r="I83" s="12">
        <f t="shared" si="15"/>
        <v>11600</v>
      </c>
      <c r="J83" s="53">
        <f t="shared" si="11"/>
        <v>38400</v>
      </c>
    </row>
    <row r="84" spans="1:10" s="46" customFormat="1" x14ac:dyDescent="0.2">
      <c r="A84" s="5"/>
      <c r="B84" s="6"/>
      <c r="C84" s="72"/>
      <c r="D84" s="7" t="s">
        <v>349</v>
      </c>
      <c r="E84" s="8">
        <v>50000</v>
      </c>
      <c r="F84" s="8">
        <v>0</v>
      </c>
      <c r="G84" s="53">
        <f t="shared" si="9"/>
        <v>50000</v>
      </c>
      <c r="H84" s="8">
        <v>11600</v>
      </c>
      <c r="I84" s="8">
        <v>11600</v>
      </c>
      <c r="J84" s="86">
        <f t="shared" si="11"/>
        <v>38400</v>
      </c>
    </row>
    <row r="85" spans="1:10" x14ac:dyDescent="0.2">
      <c r="A85" s="5"/>
      <c r="B85" s="6"/>
      <c r="C85" s="55" t="s">
        <v>49</v>
      </c>
      <c r="D85" s="14"/>
      <c r="E85" s="12">
        <f>SUM(E86)</f>
        <v>0</v>
      </c>
      <c r="F85" s="12">
        <f>SUM(F86)</f>
        <v>0</v>
      </c>
      <c r="G85" s="53">
        <f t="shared" si="9"/>
        <v>0</v>
      </c>
      <c r="H85" s="12">
        <f>SUM(H86)</f>
        <v>0</v>
      </c>
      <c r="I85" s="12">
        <f>SUM(I86)</f>
        <v>0</v>
      </c>
      <c r="J85" s="53">
        <f t="shared" si="11"/>
        <v>0</v>
      </c>
    </row>
    <row r="86" spans="1:10" x14ac:dyDescent="0.2">
      <c r="A86" s="5"/>
      <c r="B86" s="6"/>
      <c r="C86" s="6"/>
      <c r="D86" s="7" t="s">
        <v>49</v>
      </c>
      <c r="E86" s="8">
        <v>0</v>
      </c>
      <c r="F86" s="8">
        <v>0</v>
      </c>
      <c r="G86" s="53">
        <f t="shared" si="9"/>
        <v>0</v>
      </c>
      <c r="H86" s="8">
        <v>0</v>
      </c>
      <c r="I86" s="8">
        <v>0</v>
      </c>
      <c r="J86" s="86">
        <f t="shared" si="11"/>
        <v>0</v>
      </c>
    </row>
    <row r="87" spans="1:10" x14ac:dyDescent="0.2">
      <c r="A87" s="5"/>
      <c r="B87" s="6"/>
      <c r="C87" s="55" t="s">
        <v>50</v>
      </c>
      <c r="D87" s="14"/>
      <c r="E87" s="12">
        <v>0</v>
      </c>
      <c r="F87" s="12">
        <v>0</v>
      </c>
      <c r="G87" s="53">
        <f t="shared" si="9"/>
        <v>0</v>
      </c>
      <c r="H87" s="12">
        <v>0</v>
      </c>
      <c r="I87" s="12">
        <v>0</v>
      </c>
      <c r="J87" s="53">
        <f t="shared" si="11"/>
        <v>0</v>
      </c>
    </row>
    <row r="88" spans="1:10" x14ac:dyDescent="0.2">
      <c r="A88" s="5"/>
      <c r="B88" s="6"/>
      <c r="C88" s="55" t="s">
        <v>51</v>
      </c>
      <c r="D88" s="14"/>
      <c r="E88" s="12">
        <v>0</v>
      </c>
      <c r="F88" s="12">
        <v>0</v>
      </c>
      <c r="G88" s="53">
        <f t="shared" si="9"/>
        <v>0</v>
      </c>
      <c r="H88" s="12">
        <v>0</v>
      </c>
      <c r="I88" s="12">
        <v>0</v>
      </c>
      <c r="J88" s="53">
        <f t="shared" si="11"/>
        <v>0</v>
      </c>
    </row>
    <row r="89" spans="1:10" x14ac:dyDescent="0.2">
      <c r="A89" s="5"/>
      <c r="B89" s="6"/>
      <c r="C89" s="55" t="s">
        <v>52</v>
      </c>
      <c r="D89" s="14"/>
      <c r="E89" s="12">
        <v>0</v>
      </c>
      <c r="F89" s="12">
        <v>0</v>
      </c>
      <c r="G89" s="53">
        <f t="shared" si="9"/>
        <v>0</v>
      </c>
      <c r="H89" s="12">
        <v>0</v>
      </c>
      <c r="I89" s="12">
        <v>0</v>
      </c>
      <c r="J89" s="53">
        <f t="shared" si="11"/>
        <v>0</v>
      </c>
    </row>
    <row r="90" spans="1:10" x14ac:dyDescent="0.2">
      <c r="A90" s="5"/>
      <c r="B90" s="6"/>
      <c r="C90" s="55" t="s">
        <v>53</v>
      </c>
      <c r="D90" s="14"/>
      <c r="E90" s="12">
        <f>+E91</f>
        <v>10000</v>
      </c>
      <c r="F90" s="12">
        <f>+F91</f>
        <v>0</v>
      </c>
      <c r="G90" s="53">
        <f t="shared" si="9"/>
        <v>10000</v>
      </c>
      <c r="H90" s="12">
        <f>+H91</f>
        <v>2835</v>
      </c>
      <c r="I90" s="12">
        <f>+I91</f>
        <v>2835</v>
      </c>
      <c r="J90" s="53">
        <f t="shared" si="11"/>
        <v>7165</v>
      </c>
    </row>
    <row r="91" spans="1:10" x14ac:dyDescent="0.2">
      <c r="A91" s="5"/>
      <c r="B91" s="6"/>
      <c r="C91" s="6"/>
      <c r="D91" s="7" t="s">
        <v>53</v>
      </c>
      <c r="E91" s="8">
        <v>10000</v>
      </c>
      <c r="F91" s="8">
        <v>0</v>
      </c>
      <c r="G91" s="53">
        <f t="shared" si="9"/>
        <v>10000</v>
      </c>
      <c r="H91" s="8">
        <v>2835</v>
      </c>
      <c r="I91" s="8">
        <v>2835</v>
      </c>
      <c r="J91" s="86">
        <f t="shared" si="11"/>
        <v>7165</v>
      </c>
    </row>
    <row r="92" spans="1:10" x14ac:dyDescent="0.2">
      <c r="A92" s="5"/>
      <c r="B92" s="6"/>
      <c r="C92" s="55" t="s">
        <v>54</v>
      </c>
      <c r="D92" s="14"/>
      <c r="E92" s="12">
        <v>0</v>
      </c>
      <c r="F92" s="12">
        <v>0</v>
      </c>
      <c r="G92" s="53">
        <f t="shared" si="9"/>
        <v>0</v>
      </c>
      <c r="H92" s="12">
        <v>0</v>
      </c>
      <c r="I92" s="12">
        <v>0</v>
      </c>
      <c r="J92" s="53">
        <f t="shared" si="11"/>
        <v>0</v>
      </c>
    </row>
    <row r="93" spans="1:10" x14ac:dyDescent="0.2">
      <c r="A93" s="5"/>
      <c r="B93" s="6"/>
      <c r="C93" s="55" t="s">
        <v>55</v>
      </c>
      <c r="D93" s="14"/>
      <c r="E93" s="12">
        <v>0</v>
      </c>
      <c r="F93" s="12">
        <v>0</v>
      </c>
      <c r="G93" s="53">
        <f t="shared" si="9"/>
        <v>0</v>
      </c>
      <c r="H93" s="12">
        <v>0</v>
      </c>
      <c r="I93" s="12">
        <v>0</v>
      </c>
      <c r="J93" s="53">
        <f t="shared" si="11"/>
        <v>0</v>
      </c>
    </row>
    <row r="94" spans="1:10" x14ac:dyDescent="0.2">
      <c r="A94" s="5"/>
      <c r="B94" s="6"/>
      <c r="C94" s="55" t="s">
        <v>56</v>
      </c>
      <c r="D94" s="14"/>
      <c r="E94" s="12">
        <f>SUM(E95:E97)</f>
        <v>0</v>
      </c>
      <c r="F94" s="12">
        <f>SUM(F95:F97)</f>
        <v>60000</v>
      </c>
      <c r="G94" s="53">
        <f t="shared" si="9"/>
        <v>60000</v>
      </c>
      <c r="H94" s="12">
        <f>SUM(H95:H97)</f>
        <v>30474</v>
      </c>
      <c r="I94" s="12">
        <f>SUM(I95:I97)</f>
        <v>30474</v>
      </c>
      <c r="J94" s="53">
        <f t="shared" si="11"/>
        <v>29526</v>
      </c>
    </row>
    <row r="95" spans="1:10" x14ac:dyDescent="0.2">
      <c r="A95" s="5"/>
      <c r="B95" s="6"/>
      <c r="C95" s="6"/>
      <c r="D95" s="7" t="s">
        <v>258</v>
      </c>
      <c r="E95" s="8">
        <v>0</v>
      </c>
      <c r="F95" s="8">
        <v>60000</v>
      </c>
      <c r="G95" s="53">
        <f t="shared" si="9"/>
        <v>60000</v>
      </c>
      <c r="H95" s="8">
        <v>30474</v>
      </c>
      <c r="I95" s="8">
        <v>30474</v>
      </c>
      <c r="J95" s="53">
        <f t="shared" si="11"/>
        <v>29526</v>
      </c>
    </row>
    <row r="96" spans="1:10" x14ac:dyDescent="0.2">
      <c r="A96" s="5"/>
      <c r="B96" s="6"/>
      <c r="C96" s="6"/>
      <c r="D96" s="7" t="s">
        <v>58</v>
      </c>
      <c r="E96" s="8">
        <v>0</v>
      </c>
      <c r="F96" s="8">
        <v>0</v>
      </c>
      <c r="G96" s="53">
        <f t="shared" si="9"/>
        <v>0</v>
      </c>
      <c r="H96" s="8">
        <v>0</v>
      </c>
      <c r="I96" s="8">
        <v>0</v>
      </c>
      <c r="J96" s="53">
        <f t="shared" si="11"/>
        <v>0</v>
      </c>
    </row>
    <row r="97" spans="1:10" x14ac:dyDescent="0.2">
      <c r="A97" s="5"/>
      <c r="B97" s="6"/>
      <c r="C97" s="6"/>
      <c r="D97" s="7" t="s">
        <v>57</v>
      </c>
      <c r="E97" s="8">
        <v>0</v>
      </c>
      <c r="F97" s="8">
        <v>0</v>
      </c>
      <c r="G97" s="53">
        <f t="shared" si="9"/>
        <v>0</v>
      </c>
      <c r="H97" s="8">
        <v>0</v>
      </c>
      <c r="I97" s="8">
        <v>0</v>
      </c>
      <c r="J97" s="53">
        <f t="shared" si="11"/>
        <v>0</v>
      </c>
    </row>
    <row r="98" spans="1:10" x14ac:dyDescent="0.2">
      <c r="A98" s="5"/>
      <c r="B98" s="57" t="s">
        <v>59</v>
      </c>
      <c r="C98" s="15"/>
      <c r="D98" s="16"/>
      <c r="E98" s="12">
        <f>+E99+E101+E104+E106</f>
        <v>6000</v>
      </c>
      <c r="F98" s="12">
        <f t="shared" ref="F98:J98" si="16">+F99+F101+F104+F106</f>
        <v>4010</v>
      </c>
      <c r="G98" s="12">
        <f t="shared" si="16"/>
        <v>10010</v>
      </c>
      <c r="H98" s="12">
        <f t="shared" si="16"/>
        <v>4010</v>
      </c>
      <c r="I98" s="12">
        <f t="shared" si="16"/>
        <v>4010</v>
      </c>
      <c r="J98" s="12">
        <f t="shared" si="16"/>
        <v>6000</v>
      </c>
    </row>
    <row r="99" spans="1:10" x14ac:dyDescent="0.2">
      <c r="A99" s="5"/>
      <c r="B99" s="6"/>
      <c r="C99" s="55" t="s">
        <v>60</v>
      </c>
      <c r="D99" s="14"/>
      <c r="E99" s="12">
        <f>+E100</f>
        <v>0</v>
      </c>
      <c r="F99" s="12">
        <f>+F100</f>
        <v>0</v>
      </c>
      <c r="G99" s="53">
        <f t="shared" si="9"/>
        <v>0</v>
      </c>
      <c r="H99" s="12">
        <f>+H100</f>
        <v>0</v>
      </c>
      <c r="I99" s="12">
        <f>+I100</f>
        <v>0</v>
      </c>
      <c r="J99" s="53">
        <f t="shared" si="11"/>
        <v>0</v>
      </c>
    </row>
    <row r="100" spans="1:10" x14ac:dyDescent="0.2">
      <c r="A100" s="5"/>
      <c r="B100" s="6"/>
      <c r="C100" s="6"/>
      <c r="D100" s="7" t="s">
        <v>61</v>
      </c>
      <c r="E100" s="8">
        <v>0</v>
      </c>
      <c r="F100" s="8">
        <v>0</v>
      </c>
      <c r="G100" s="53">
        <f t="shared" si="9"/>
        <v>0</v>
      </c>
      <c r="H100" s="8">
        <v>0</v>
      </c>
      <c r="I100" s="8">
        <v>0</v>
      </c>
      <c r="J100" s="53">
        <f t="shared" si="11"/>
        <v>0</v>
      </c>
    </row>
    <row r="101" spans="1:10" x14ac:dyDescent="0.2">
      <c r="A101" s="5"/>
      <c r="B101" s="6"/>
      <c r="C101" s="55" t="s">
        <v>62</v>
      </c>
      <c r="D101" s="14"/>
      <c r="E101" s="12">
        <f>SUM(E102:E103)</f>
        <v>0</v>
      </c>
      <c r="F101" s="12">
        <f t="shared" ref="F101:H101" si="17">SUM(F102:F103)</f>
        <v>4010</v>
      </c>
      <c r="G101" s="53">
        <f t="shared" si="9"/>
        <v>4010</v>
      </c>
      <c r="H101" s="12">
        <f t="shared" si="17"/>
        <v>4010</v>
      </c>
      <c r="I101" s="12">
        <f t="shared" ref="I101" si="18">SUM(I102:I103)</f>
        <v>4010</v>
      </c>
      <c r="J101" s="53">
        <f t="shared" si="11"/>
        <v>0</v>
      </c>
    </row>
    <row r="102" spans="1:10" x14ac:dyDescent="0.2">
      <c r="A102" s="5"/>
      <c r="B102" s="6"/>
      <c r="C102" s="6"/>
      <c r="D102" s="7" t="s">
        <v>259</v>
      </c>
      <c r="E102" s="8">
        <v>0</v>
      </c>
      <c r="F102" s="8">
        <v>4010</v>
      </c>
      <c r="G102" s="53">
        <f t="shared" si="9"/>
        <v>4010</v>
      </c>
      <c r="H102" s="8">
        <v>4010</v>
      </c>
      <c r="I102" s="8">
        <v>4010</v>
      </c>
      <c r="J102" s="53">
        <f t="shared" si="11"/>
        <v>0</v>
      </c>
    </row>
    <row r="103" spans="1:10" x14ac:dyDescent="0.2">
      <c r="A103" s="5"/>
      <c r="B103" s="6"/>
      <c r="C103" s="6"/>
      <c r="D103" s="7" t="s">
        <v>275</v>
      </c>
      <c r="E103" s="8">
        <v>0</v>
      </c>
      <c r="F103" s="8">
        <v>0</v>
      </c>
      <c r="G103" s="53">
        <f t="shared" si="9"/>
        <v>0</v>
      </c>
      <c r="H103" s="8">
        <v>0</v>
      </c>
      <c r="I103" s="8">
        <v>0</v>
      </c>
      <c r="J103" s="53">
        <f t="shared" si="11"/>
        <v>0</v>
      </c>
    </row>
    <row r="104" spans="1:10" x14ac:dyDescent="0.2">
      <c r="A104" s="5"/>
      <c r="B104" s="6"/>
      <c r="C104" s="54" t="s">
        <v>517</v>
      </c>
      <c r="D104" s="91"/>
      <c r="E104" s="12">
        <f>SUM(E105:E106)</f>
        <v>6000</v>
      </c>
      <c r="F104" s="12">
        <f t="shared" ref="F104" si="19">SUM(F105:F106)</f>
        <v>0</v>
      </c>
      <c r="G104" s="53">
        <f t="shared" ref="G104:G105" si="20">E104+F104</f>
        <v>6000</v>
      </c>
      <c r="H104" s="12">
        <f t="shared" ref="H104:I104" si="21">SUM(H105:H106)</f>
        <v>0</v>
      </c>
      <c r="I104" s="12">
        <f t="shared" si="21"/>
        <v>0</v>
      </c>
      <c r="J104" s="53">
        <f t="shared" ref="J104:J105" si="22">G104-H104</f>
        <v>6000</v>
      </c>
    </row>
    <row r="105" spans="1:10" x14ac:dyDescent="0.2">
      <c r="A105" s="5"/>
      <c r="B105" s="6"/>
      <c r="C105" s="6"/>
      <c r="D105" s="7" t="s">
        <v>517</v>
      </c>
      <c r="E105" s="8">
        <v>6000</v>
      </c>
      <c r="F105" s="8">
        <v>0</v>
      </c>
      <c r="G105" s="53">
        <f t="shared" si="20"/>
        <v>6000</v>
      </c>
      <c r="H105" s="8">
        <v>0</v>
      </c>
      <c r="I105" s="8">
        <v>0</v>
      </c>
      <c r="J105" s="53">
        <f t="shared" si="22"/>
        <v>6000</v>
      </c>
    </row>
    <row r="106" spans="1:10" x14ac:dyDescent="0.2">
      <c r="A106" s="5"/>
      <c r="B106" s="6"/>
      <c r="C106" s="55" t="s">
        <v>260</v>
      </c>
      <c r="D106" s="14"/>
      <c r="E106" s="12">
        <f>+E107</f>
        <v>0</v>
      </c>
      <c r="F106" s="12">
        <f>+F107</f>
        <v>0</v>
      </c>
      <c r="G106" s="53">
        <f t="shared" si="9"/>
        <v>0</v>
      </c>
      <c r="H106" s="12">
        <f>+H107</f>
        <v>0</v>
      </c>
      <c r="I106" s="12">
        <f>+I107</f>
        <v>0</v>
      </c>
      <c r="J106" s="53">
        <f t="shared" si="11"/>
        <v>0</v>
      </c>
    </row>
    <row r="107" spans="1:10" x14ac:dyDescent="0.2">
      <c r="A107" s="5"/>
      <c r="B107" s="6"/>
      <c r="C107" s="6"/>
      <c r="D107" s="7" t="s">
        <v>260</v>
      </c>
      <c r="E107" s="8">
        <v>0</v>
      </c>
      <c r="F107" s="8">
        <v>0</v>
      </c>
      <c r="G107" s="53">
        <f t="shared" si="9"/>
        <v>0</v>
      </c>
      <c r="H107" s="8">
        <v>0</v>
      </c>
      <c r="I107" s="8">
        <v>0</v>
      </c>
      <c r="J107" s="53">
        <f t="shared" si="11"/>
        <v>0</v>
      </c>
    </row>
    <row r="108" spans="1:10" x14ac:dyDescent="0.2">
      <c r="A108" s="5"/>
      <c r="B108" s="103" t="s">
        <v>63</v>
      </c>
      <c r="C108" s="103"/>
      <c r="D108" s="104"/>
      <c r="E108" s="12">
        <f>SUM(E109)</f>
        <v>900000</v>
      </c>
      <c r="F108" s="12">
        <f>SUM(F109)</f>
        <v>-90319.03</v>
      </c>
      <c r="G108" s="53">
        <f t="shared" si="9"/>
        <v>809680.97</v>
      </c>
      <c r="H108" s="12">
        <f>SUM(H109)</f>
        <v>411053.55</v>
      </c>
      <c r="I108" s="12">
        <f>SUM(I109)</f>
        <v>411053.55</v>
      </c>
      <c r="J108" s="53">
        <f t="shared" si="11"/>
        <v>398627.42</v>
      </c>
    </row>
    <row r="109" spans="1:10" x14ac:dyDescent="0.2">
      <c r="A109" s="5"/>
      <c r="B109" s="6"/>
      <c r="C109" s="55" t="s">
        <v>64</v>
      </c>
      <c r="D109" s="14"/>
      <c r="E109" s="12">
        <f>SUM(E110:E111)</f>
        <v>900000</v>
      </c>
      <c r="F109" s="12">
        <f>SUM(F110:F111)</f>
        <v>-90319.03</v>
      </c>
      <c r="G109" s="53">
        <f t="shared" si="9"/>
        <v>809680.97</v>
      </c>
      <c r="H109" s="12">
        <f>SUM(H110:H111)</f>
        <v>411053.55</v>
      </c>
      <c r="I109" s="12">
        <f>SUM(I110:I111)</f>
        <v>411053.55</v>
      </c>
      <c r="J109" s="53">
        <f t="shared" si="11"/>
        <v>398627.42</v>
      </c>
    </row>
    <row r="110" spans="1:10" x14ac:dyDescent="0.2">
      <c r="A110" s="5"/>
      <c r="B110" s="6"/>
      <c r="C110" s="6"/>
      <c r="D110" s="7" t="s">
        <v>65</v>
      </c>
      <c r="E110" s="8">
        <v>900000</v>
      </c>
      <c r="F110" s="8">
        <v>-90319.03</v>
      </c>
      <c r="G110" s="53">
        <f t="shared" si="9"/>
        <v>809680.97</v>
      </c>
      <c r="H110" s="8">
        <v>411053.55</v>
      </c>
      <c r="I110" s="8">
        <v>411053.55</v>
      </c>
      <c r="J110" s="86">
        <f t="shared" si="11"/>
        <v>398627.42</v>
      </c>
    </row>
    <row r="111" spans="1:10" x14ac:dyDescent="0.2">
      <c r="A111" s="5"/>
      <c r="B111" s="6"/>
      <c r="C111" s="6"/>
      <c r="D111" s="7" t="s">
        <v>66</v>
      </c>
      <c r="E111" s="8">
        <v>0</v>
      </c>
      <c r="F111" s="8">
        <v>0</v>
      </c>
      <c r="G111" s="53">
        <f t="shared" si="9"/>
        <v>0</v>
      </c>
      <c r="H111" s="8">
        <v>0</v>
      </c>
      <c r="I111" s="8">
        <v>0</v>
      </c>
      <c r="J111" s="53">
        <f t="shared" si="11"/>
        <v>0</v>
      </c>
    </row>
    <row r="112" spans="1:10" x14ac:dyDescent="0.2">
      <c r="A112" s="5"/>
      <c r="B112" s="103" t="s">
        <v>67</v>
      </c>
      <c r="C112" s="103"/>
      <c r="D112" s="104"/>
      <c r="E112" s="12">
        <f>+E113+E115+E118+E119+E121</f>
        <v>1000000</v>
      </c>
      <c r="F112" s="12">
        <f>+F113+F115+F118+F119+F121</f>
        <v>0</v>
      </c>
      <c r="G112" s="53">
        <f t="shared" si="9"/>
        <v>1000000</v>
      </c>
      <c r="H112" s="12">
        <f>+H113+H115+H118+H119+H121</f>
        <v>823565.2</v>
      </c>
      <c r="I112" s="12">
        <f>+I113+I115+I118+I119+I121</f>
        <v>823565.2</v>
      </c>
      <c r="J112" s="53">
        <f t="shared" si="11"/>
        <v>176434.80000000005</v>
      </c>
    </row>
    <row r="113" spans="1:10" x14ac:dyDescent="0.2">
      <c r="A113" s="5"/>
      <c r="B113" s="6"/>
      <c r="C113" s="55" t="s">
        <v>68</v>
      </c>
      <c r="D113" s="14"/>
      <c r="E113" s="12">
        <f>+E114</f>
        <v>1000000</v>
      </c>
      <c r="F113" s="12">
        <f>+F114</f>
        <v>0</v>
      </c>
      <c r="G113" s="53">
        <f t="shared" si="9"/>
        <v>1000000</v>
      </c>
      <c r="H113" s="12">
        <f>+H114</f>
        <v>823565.2</v>
      </c>
      <c r="I113" s="12">
        <f>+I114</f>
        <v>823565.2</v>
      </c>
      <c r="J113" s="53">
        <f t="shared" si="11"/>
        <v>176434.80000000005</v>
      </c>
    </row>
    <row r="114" spans="1:10" ht="24" x14ac:dyDescent="0.2">
      <c r="A114" s="5"/>
      <c r="B114" s="6"/>
      <c r="C114" s="6"/>
      <c r="D114" s="7" t="s">
        <v>351</v>
      </c>
      <c r="E114" s="8">
        <v>1000000</v>
      </c>
      <c r="F114" s="8">
        <v>0</v>
      </c>
      <c r="G114" s="53">
        <f t="shared" si="9"/>
        <v>1000000</v>
      </c>
      <c r="H114" s="8">
        <v>823565.2</v>
      </c>
      <c r="I114" s="8">
        <v>823565.2</v>
      </c>
      <c r="J114" s="86">
        <f t="shared" si="11"/>
        <v>176434.80000000005</v>
      </c>
    </row>
    <row r="115" spans="1:10" x14ac:dyDescent="0.2">
      <c r="A115" s="5"/>
      <c r="B115" s="6"/>
      <c r="C115" s="56" t="s">
        <v>69</v>
      </c>
      <c r="D115" s="14"/>
      <c r="E115" s="12">
        <f>E116+E117</f>
        <v>0</v>
      </c>
      <c r="F115" s="12">
        <f t="shared" ref="F115:I115" si="23">F116+F117</f>
        <v>0</v>
      </c>
      <c r="G115" s="12">
        <f t="shared" si="23"/>
        <v>0</v>
      </c>
      <c r="H115" s="12">
        <f t="shared" si="23"/>
        <v>0</v>
      </c>
      <c r="I115" s="12">
        <f t="shared" si="23"/>
        <v>0</v>
      </c>
      <c r="J115" s="53">
        <f t="shared" si="11"/>
        <v>0</v>
      </c>
    </row>
    <row r="116" spans="1:10" s="46" customFormat="1" x14ac:dyDescent="0.2">
      <c r="A116" s="5"/>
      <c r="B116" s="6"/>
      <c r="C116" s="73"/>
      <c r="D116" s="7" t="s">
        <v>352</v>
      </c>
      <c r="E116" s="8">
        <v>0</v>
      </c>
      <c r="F116" s="8">
        <v>0</v>
      </c>
      <c r="G116" s="53">
        <f t="shared" si="9"/>
        <v>0</v>
      </c>
      <c r="H116" s="8">
        <v>0</v>
      </c>
      <c r="I116" s="8">
        <v>0</v>
      </c>
      <c r="J116" s="86">
        <f t="shared" si="11"/>
        <v>0</v>
      </c>
    </row>
    <row r="117" spans="1:10" s="46" customFormat="1" x14ac:dyDescent="0.2">
      <c r="A117" s="5"/>
      <c r="B117" s="6"/>
      <c r="C117" s="73"/>
      <c r="D117" s="7" t="s">
        <v>511</v>
      </c>
      <c r="E117" s="8">
        <v>0</v>
      </c>
      <c r="F117" s="8">
        <v>0</v>
      </c>
      <c r="G117" s="53">
        <f t="shared" si="9"/>
        <v>0</v>
      </c>
      <c r="H117" s="8">
        <v>0</v>
      </c>
      <c r="I117" s="8">
        <v>0</v>
      </c>
      <c r="J117" s="86">
        <f t="shared" si="11"/>
        <v>0</v>
      </c>
    </row>
    <row r="118" spans="1:10" x14ac:dyDescent="0.2">
      <c r="A118" s="5"/>
      <c r="B118" s="6"/>
      <c r="C118" s="56" t="s">
        <v>70</v>
      </c>
      <c r="D118" s="14"/>
      <c r="E118" s="12">
        <v>0</v>
      </c>
      <c r="F118" s="12">
        <v>0</v>
      </c>
      <c r="G118" s="53">
        <f t="shared" si="9"/>
        <v>0</v>
      </c>
      <c r="H118" s="12">
        <v>0</v>
      </c>
      <c r="I118" s="12">
        <v>0</v>
      </c>
      <c r="J118" s="53">
        <f t="shared" si="11"/>
        <v>0</v>
      </c>
    </row>
    <row r="119" spans="1:10" x14ac:dyDescent="0.2">
      <c r="A119" s="5"/>
      <c r="B119" s="6"/>
      <c r="C119" s="56" t="s">
        <v>71</v>
      </c>
      <c r="D119" s="14"/>
      <c r="E119" s="12">
        <f>E120</f>
        <v>0</v>
      </c>
      <c r="F119" s="12">
        <f t="shared" ref="F119:I119" si="24">F120</f>
        <v>0</v>
      </c>
      <c r="G119" s="53">
        <f t="shared" si="9"/>
        <v>0</v>
      </c>
      <c r="H119" s="12">
        <f t="shared" si="24"/>
        <v>0</v>
      </c>
      <c r="I119" s="12">
        <f t="shared" si="24"/>
        <v>0</v>
      </c>
      <c r="J119" s="53">
        <f t="shared" si="11"/>
        <v>0</v>
      </c>
    </row>
    <row r="120" spans="1:10" s="46" customFormat="1" x14ac:dyDescent="0.2">
      <c r="A120" s="5"/>
      <c r="B120" s="6"/>
      <c r="C120" s="73"/>
      <c r="D120" s="7" t="s">
        <v>353</v>
      </c>
      <c r="E120" s="8">
        <v>0</v>
      </c>
      <c r="F120" s="8">
        <v>0</v>
      </c>
      <c r="G120" s="53">
        <f t="shared" si="9"/>
        <v>0</v>
      </c>
      <c r="H120" s="8">
        <v>0</v>
      </c>
      <c r="I120" s="8">
        <v>0</v>
      </c>
      <c r="J120" s="53">
        <f t="shared" si="11"/>
        <v>0</v>
      </c>
    </row>
    <row r="121" spans="1:10" x14ac:dyDescent="0.2">
      <c r="A121" s="5"/>
      <c r="B121" s="6"/>
      <c r="C121" s="56" t="s">
        <v>72</v>
      </c>
      <c r="D121" s="14"/>
      <c r="E121" s="12">
        <f>E122</f>
        <v>0</v>
      </c>
      <c r="F121" s="12">
        <f t="shared" ref="F121:I121" si="25">F122</f>
        <v>0</v>
      </c>
      <c r="G121" s="53">
        <f t="shared" si="9"/>
        <v>0</v>
      </c>
      <c r="H121" s="12">
        <f t="shared" si="25"/>
        <v>0</v>
      </c>
      <c r="I121" s="12">
        <f t="shared" si="25"/>
        <v>0</v>
      </c>
      <c r="J121" s="53">
        <f t="shared" si="11"/>
        <v>0</v>
      </c>
    </row>
    <row r="122" spans="1:10" s="46" customFormat="1" x14ac:dyDescent="0.2">
      <c r="A122" s="5"/>
      <c r="B122" s="6"/>
      <c r="C122" s="71"/>
      <c r="D122" s="7" t="s">
        <v>354</v>
      </c>
      <c r="E122" s="8">
        <v>0</v>
      </c>
      <c r="F122" s="8">
        <v>0</v>
      </c>
      <c r="G122" s="53">
        <f t="shared" si="9"/>
        <v>0</v>
      </c>
      <c r="H122" s="8">
        <v>0</v>
      </c>
      <c r="I122" s="8">
        <v>0</v>
      </c>
      <c r="J122" s="53">
        <f t="shared" si="11"/>
        <v>0</v>
      </c>
    </row>
    <row r="123" spans="1:10" x14ac:dyDescent="0.2">
      <c r="A123" s="5"/>
      <c r="B123" s="103" t="s">
        <v>73</v>
      </c>
      <c r="C123" s="103"/>
      <c r="D123" s="104"/>
      <c r="E123" s="12">
        <f>E124+E126</f>
        <v>428944.73</v>
      </c>
      <c r="F123" s="12">
        <f t="shared" ref="F123:H123" si="26">F124+F126</f>
        <v>0</v>
      </c>
      <c r="G123" s="53">
        <f t="shared" si="9"/>
        <v>428944.73</v>
      </c>
      <c r="H123" s="12">
        <f t="shared" si="26"/>
        <v>28121.5</v>
      </c>
      <c r="I123" s="12">
        <f t="shared" ref="I123" si="27">I124+I126</f>
        <v>28121.5</v>
      </c>
      <c r="J123" s="53">
        <f t="shared" si="11"/>
        <v>400823.23</v>
      </c>
    </row>
    <row r="124" spans="1:10" x14ac:dyDescent="0.2">
      <c r="A124" s="5"/>
      <c r="B124" s="6"/>
      <c r="C124" s="55" t="s">
        <v>74</v>
      </c>
      <c r="D124" s="14"/>
      <c r="E124" s="12">
        <f>E125</f>
        <v>44786</v>
      </c>
      <c r="F124" s="12">
        <f t="shared" ref="F124:I124" si="28">F125</f>
        <v>0</v>
      </c>
      <c r="G124" s="53">
        <f t="shared" si="9"/>
        <v>44786</v>
      </c>
      <c r="H124" s="12">
        <f t="shared" si="28"/>
        <v>28121.5</v>
      </c>
      <c r="I124" s="12">
        <f t="shared" si="28"/>
        <v>28121.5</v>
      </c>
      <c r="J124" s="53">
        <f t="shared" si="11"/>
        <v>16664.5</v>
      </c>
    </row>
    <row r="125" spans="1:10" ht="24" x14ac:dyDescent="0.2">
      <c r="A125" s="5"/>
      <c r="B125" s="6"/>
      <c r="C125" s="6"/>
      <c r="D125" s="7" t="s">
        <v>355</v>
      </c>
      <c r="E125" s="8">
        <v>44786</v>
      </c>
      <c r="F125" s="8">
        <v>0</v>
      </c>
      <c r="G125" s="53">
        <f t="shared" si="9"/>
        <v>44786</v>
      </c>
      <c r="H125" s="8">
        <v>28121.5</v>
      </c>
      <c r="I125" s="8">
        <v>28121.5</v>
      </c>
      <c r="J125" s="53">
        <f t="shared" si="11"/>
        <v>16664.5</v>
      </c>
    </row>
    <row r="126" spans="1:10" x14ac:dyDescent="0.2">
      <c r="A126" s="5"/>
      <c r="B126" s="6"/>
      <c r="C126" s="56" t="s">
        <v>75</v>
      </c>
      <c r="D126" s="14"/>
      <c r="E126" s="12">
        <f>SUM(E127:E128)</f>
        <v>384158.73</v>
      </c>
      <c r="F126" s="12">
        <f t="shared" ref="F126:H126" si="29">SUM(F127:F128)</f>
        <v>0</v>
      </c>
      <c r="G126" s="53">
        <f t="shared" si="9"/>
        <v>384158.73</v>
      </c>
      <c r="H126" s="12">
        <f t="shared" si="29"/>
        <v>0</v>
      </c>
      <c r="I126" s="12">
        <f t="shared" ref="I126" si="30">SUM(I127:I128)</f>
        <v>0</v>
      </c>
      <c r="J126" s="53">
        <f t="shared" si="11"/>
        <v>384158.73</v>
      </c>
    </row>
    <row r="127" spans="1:10" ht="24" x14ac:dyDescent="0.2">
      <c r="A127" s="5"/>
      <c r="B127" s="6"/>
      <c r="C127" s="6"/>
      <c r="D127" s="7" t="s">
        <v>356</v>
      </c>
      <c r="E127" s="8">
        <v>384158.73</v>
      </c>
      <c r="F127" s="8">
        <v>0</v>
      </c>
      <c r="G127" s="53">
        <f t="shared" si="9"/>
        <v>384158.73</v>
      </c>
      <c r="H127" s="8">
        <v>0</v>
      </c>
      <c r="I127" s="8">
        <v>0</v>
      </c>
      <c r="J127" s="53">
        <f t="shared" si="11"/>
        <v>384158.73</v>
      </c>
    </row>
    <row r="128" spans="1:10" x14ac:dyDescent="0.2">
      <c r="A128" s="5"/>
      <c r="B128" s="6"/>
      <c r="C128" s="6"/>
      <c r="D128" s="7" t="s">
        <v>294</v>
      </c>
      <c r="E128" s="8">
        <v>0</v>
      </c>
      <c r="F128" s="8">
        <v>0</v>
      </c>
      <c r="G128" s="53">
        <f t="shared" si="9"/>
        <v>0</v>
      </c>
      <c r="H128" s="8">
        <v>0</v>
      </c>
      <c r="I128" s="8">
        <v>0</v>
      </c>
      <c r="J128" s="53">
        <f t="shared" si="11"/>
        <v>0</v>
      </c>
    </row>
    <row r="129" spans="1:10" x14ac:dyDescent="0.2">
      <c r="A129" s="5"/>
      <c r="B129" s="57" t="s">
        <v>76</v>
      </c>
      <c r="C129" s="57"/>
      <c r="D129" s="58"/>
      <c r="E129" s="12">
        <f>+E130+E132+E133+E135+E137+E141+E143+E145</f>
        <v>177707.2</v>
      </c>
      <c r="F129" s="12">
        <f>+F130+F132+F133+F135+F137+F141+F143+F145</f>
        <v>20000</v>
      </c>
      <c r="G129" s="53">
        <f t="shared" si="9"/>
        <v>197707.2</v>
      </c>
      <c r="H129" s="12">
        <f>+H130+H132+H133+H135+H137+H141+H143+H145</f>
        <v>164457.20000000001</v>
      </c>
      <c r="I129" s="12">
        <f>+I130+I132+I133+I135+I137+I141+I143+I145</f>
        <v>164457.20000000001</v>
      </c>
      <c r="J129" s="53">
        <f t="shared" si="11"/>
        <v>33250</v>
      </c>
    </row>
    <row r="130" spans="1:10" x14ac:dyDescent="0.2">
      <c r="A130" s="5"/>
      <c r="B130" s="6"/>
      <c r="C130" s="56" t="s">
        <v>77</v>
      </c>
      <c r="D130" s="14"/>
      <c r="E130" s="12">
        <f>+E131</f>
        <v>0</v>
      </c>
      <c r="F130" s="12">
        <f>+F131</f>
        <v>0</v>
      </c>
      <c r="G130" s="53">
        <f t="shared" si="9"/>
        <v>0</v>
      </c>
      <c r="H130" s="12">
        <f>+H131</f>
        <v>0</v>
      </c>
      <c r="I130" s="12">
        <f>+I131</f>
        <v>0</v>
      </c>
      <c r="J130" s="53">
        <f t="shared" si="11"/>
        <v>0</v>
      </c>
    </row>
    <row r="131" spans="1:10" x14ac:dyDescent="0.2">
      <c r="A131" s="5"/>
      <c r="B131" s="6"/>
      <c r="C131" s="6"/>
      <c r="D131" s="7" t="s">
        <v>512</v>
      </c>
      <c r="E131" s="8">
        <v>0</v>
      </c>
      <c r="F131" s="8">
        <v>0</v>
      </c>
      <c r="G131" s="53">
        <f t="shared" si="9"/>
        <v>0</v>
      </c>
      <c r="H131" s="8">
        <v>0</v>
      </c>
      <c r="I131" s="8">
        <v>0</v>
      </c>
      <c r="J131" s="53">
        <f t="shared" si="11"/>
        <v>0</v>
      </c>
    </row>
    <row r="132" spans="1:10" x14ac:dyDescent="0.2">
      <c r="A132" s="5"/>
      <c r="B132" s="6"/>
      <c r="C132" s="55" t="s">
        <v>78</v>
      </c>
      <c r="D132" s="14"/>
      <c r="E132" s="12">
        <v>0</v>
      </c>
      <c r="F132" s="12">
        <v>0</v>
      </c>
      <c r="G132" s="53">
        <f t="shared" si="9"/>
        <v>0</v>
      </c>
      <c r="H132" s="12">
        <v>0</v>
      </c>
      <c r="I132" s="12">
        <v>0</v>
      </c>
      <c r="J132" s="53">
        <f t="shared" si="11"/>
        <v>0</v>
      </c>
    </row>
    <row r="133" spans="1:10" x14ac:dyDescent="0.2">
      <c r="A133" s="5"/>
      <c r="B133" s="6"/>
      <c r="C133" s="55" t="s">
        <v>79</v>
      </c>
      <c r="D133" s="14"/>
      <c r="E133" s="12">
        <f>SUM(E134)</f>
        <v>0</v>
      </c>
      <c r="F133" s="12">
        <f>SUM(F134)</f>
        <v>0</v>
      </c>
      <c r="G133" s="53">
        <f t="shared" si="9"/>
        <v>0</v>
      </c>
      <c r="H133" s="12">
        <f>SUM(H134)</f>
        <v>0</v>
      </c>
      <c r="I133" s="12">
        <f>SUM(I134)</f>
        <v>0</v>
      </c>
      <c r="J133" s="53">
        <f t="shared" si="11"/>
        <v>0</v>
      </c>
    </row>
    <row r="134" spans="1:10" ht="24" x14ac:dyDescent="0.2">
      <c r="A134" s="5"/>
      <c r="B134" s="6"/>
      <c r="C134" s="6"/>
      <c r="D134" s="7" t="s">
        <v>261</v>
      </c>
      <c r="E134" s="8">
        <v>0</v>
      </c>
      <c r="F134" s="8">
        <v>0</v>
      </c>
      <c r="G134" s="53">
        <f t="shared" si="9"/>
        <v>0</v>
      </c>
      <c r="H134" s="8">
        <v>0</v>
      </c>
      <c r="I134" s="8">
        <v>0</v>
      </c>
      <c r="J134" s="53">
        <f t="shared" si="11"/>
        <v>0</v>
      </c>
    </row>
    <row r="135" spans="1:10" x14ac:dyDescent="0.2">
      <c r="A135" s="5"/>
      <c r="B135" s="6"/>
      <c r="C135" s="56" t="s">
        <v>80</v>
      </c>
      <c r="D135" s="14"/>
      <c r="E135" s="12">
        <f>SUM(E136)</f>
        <v>25000</v>
      </c>
      <c r="F135" s="12">
        <f>SUM(F136)</f>
        <v>0</v>
      </c>
      <c r="G135" s="53">
        <f t="shared" ref="G135:G136" si="31">E135+F135</f>
        <v>25000</v>
      </c>
      <c r="H135" s="12">
        <f>SUM(H136)</f>
        <v>0</v>
      </c>
      <c r="I135" s="12">
        <f>SUM(I136)</f>
        <v>0</v>
      </c>
      <c r="J135" s="53">
        <f t="shared" si="11"/>
        <v>25000</v>
      </c>
    </row>
    <row r="136" spans="1:10" ht="27" customHeight="1" x14ac:dyDescent="0.2">
      <c r="A136" s="5"/>
      <c r="B136" s="6"/>
      <c r="C136" s="6"/>
      <c r="D136" s="96" t="s">
        <v>518</v>
      </c>
      <c r="E136" s="8">
        <v>25000</v>
      </c>
      <c r="F136" s="8">
        <v>0</v>
      </c>
      <c r="G136" s="53">
        <f t="shared" si="31"/>
        <v>25000</v>
      </c>
      <c r="H136" s="8">
        <v>0</v>
      </c>
      <c r="I136" s="8">
        <v>0</v>
      </c>
      <c r="J136" s="86"/>
    </row>
    <row r="137" spans="1:10" x14ac:dyDescent="0.2">
      <c r="A137" s="5"/>
      <c r="B137" s="6"/>
      <c r="C137" s="56" t="s">
        <v>81</v>
      </c>
      <c r="D137" s="14"/>
      <c r="E137" s="12">
        <f>+E138+E140+E139</f>
        <v>152707.20000000001</v>
      </c>
      <c r="F137" s="12">
        <f t="shared" ref="F137:I137" si="32">+F138+F140+F139</f>
        <v>20000</v>
      </c>
      <c r="G137" s="12">
        <f t="shared" si="32"/>
        <v>172707.20000000001</v>
      </c>
      <c r="H137" s="12">
        <f t="shared" si="32"/>
        <v>164457.20000000001</v>
      </c>
      <c r="I137" s="12">
        <f t="shared" si="32"/>
        <v>164457.20000000001</v>
      </c>
      <c r="J137" s="53">
        <f t="shared" si="11"/>
        <v>8250</v>
      </c>
    </row>
    <row r="138" spans="1:10" x14ac:dyDescent="0.2">
      <c r="A138" s="5"/>
      <c r="B138" s="6"/>
      <c r="C138" s="6"/>
      <c r="D138" s="7" t="s">
        <v>81</v>
      </c>
      <c r="E138" s="8">
        <v>152707.20000000001</v>
      </c>
      <c r="F138" s="8">
        <v>0</v>
      </c>
      <c r="G138" s="53">
        <f t="shared" si="9"/>
        <v>152707.20000000001</v>
      </c>
      <c r="H138" s="8">
        <v>152707.20000000001</v>
      </c>
      <c r="I138" s="8">
        <v>152707.20000000001</v>
      </c>
      <c r="J138" s="86">
        <f t="shared" si="11"/>
        <v>0</v>
      </c>
    </row>
    <row r="139" spans="1:10" x14ac:dyDescent="0.2">
      <c r="A139" s="5"/>
      <c r="B139" s="6"/>
      <c r="C139" s="6"/>
      <c r="D139" s="7" t="s">
        <v>504</v>
      </c>
      <c r="E139" s="8">
        <v>0</v>
      </c>
      <c r="F139" s="8">
        <v>20000</v>
      </c>
      <c r="G139" s="53">
        <f t="shared" si="9"/>
        <v>20000</v>
      </c>
      <c r="H139" s="8">
        <v>11750</v>
      </c>
      <c r="I139" s="8">
        <v>11750</v>
      </c>
      <c r="J139" s="86">
        <f t="shared" si="11"/>
        <v>8250</v>
      </c>
    </row>
    <row r="140" spans="1:10" x14ac:dyDescent="0.2">
      <c r="A140" s="5"/>
      <c r="B140" s="6"/>
      <c r="C140" s="6"/>
      <c r="D140" s="7" t="s">
        <v>357</v>
      </c>
      <c r="E140" s="8">
        <v>0</v>
      </c>
      <c r="F140" s="8">
        <v>0</v>
      </c>
      <c r="G140" s="53">
        <f t="shared" si="9"/>
        <v>0</v>
      </c>
      <c r="H140" s="8">
        <v>0</v>
      </c>
      <c r="I140" s="8">
        <v>0</v>
      </c>
      <c r="J140" s="86">
        <f t="shared" si="11"/>
        <v>0</v>
      </c>
    </row>
    <row r="141" spans="1:10" x14ac:dyDescent="0.2">
      <c r="A141" s="5"/>
      <c r="B141" s="6"/>
      <c r="C141" s="56" t="s">
        <v>82</v>
      </c>
      <c r="D141" s="14"/>
      <c r="E141" s="12">
        <f>SUM(E142)</f>
        <v>0</v>
      </c>
      <c r="F141" s="12">
        <f>SUM(F142)</f>
        <v>0</v>
      </c>
      <c r="G141" s="53">
        <f t="shared" si="9"/>
        <v>0</v>
      </c>
      <c r="H141" s="12">
        <f>SUM(H142)</f>
        <v>0</v>
      </c>
      <c r="I141" s="12">
        <f>SUM(I142)</f>
        <v>0</v>
      </c>
      <c r="J141" s="53">
        <f t="shared" si="11"/>
        <v>0</v>
      </c>
    </row>
    <row r="142" spans="1:10" ht="24" x14ac:dyDescent="0.2">
      <c r="A142" s="5"/>
      <c r="B142" s="6"/>
      <c r="C142" s="6"/>
      <c r="D142" s="7" t="s">
        <v>262</v>
      </c>
      <c r="E142" s="8">
        <v>0</v>
      </c>
      <c r="F142" s="8">
        <v>0</v>
      </c>
      <c r="G142" s="53">
        <f t="shared" si="9"/>
        <v>0</v>
      </c>
      <c r="H142" s="8">
        <v>0</v>
      </c>
      <c r="I142" s="8">
        <v>0</v>
      </c>
      <c r="J142" s="53">
        <f t="shared" si="11"/>
        <v>0</v>
      </c>
    </row>
    <row r="143" spans="1:10" x14ac:dyDescent="0.2">
      <c r="A143" s="5"/>
      <c r="B143" s="6"/>
      <c r="C143" s="56" t="s">
        <v>83</v>
      </c>
      <c r="D143" s="14"/>
      <c r="E143" s="12">
        <f>E144</f>
        <v>0</v>
      </c>
      <c r="F143" s="12">
        <f t="shared" ref="F143:I143" si="33">F144</f>
        <v>0</v>
      </c>
      <c r="G143" s="53">
        <f t="shared" si="9"/>
        <v>0</v>
      </c>
      <c r="H143" s="12">
        <f t="shared" si="33"/>
        <v>0</v>
      </c>
      <c r="I143" s="12">
        <f t="shared" si="33"/>
        <v>0</v>
      </c>
      <c r="J143" s="53">
        <f t="shared" si="11"/>
        <v>0</v>
      </c>
    </row>
    <row r="144" spans="1:10" x14ac:dyDescent="0.2">
      <c r="A144" s="5"/>
      <c r="B144" s="6"/>
      <c r="C144" s="6"/>
      <c r="D144" s="7" t="s">
        <v>83</v>
      </c>
      <c r="E144" s="8">
        <v>0</v>
      </c>
      <c r="F144" s="8">
        <v>0</v>
      </c>
      <c r="G144" s="53">
        <f t="shared" si="9"/>
        <v>0</v>
      </c>
      <c r="H144" s="8">
        <v>0</v>
      </c>
      <c r="I144" s="8">
        <v>0</v>
      </c>
      <c r="J144" s="53">
        <f t="shared" si="11"/>
        <v>0</v>
      </c>
    </row>
    <row r="145" spans="1:10" x14ac:dyDescent="0.2">
      <c r="A145" s="5"/>
      <c r="B145" s="6"/>
      <c r="C145" s="56" t="s">
        <v>84</v>
      </c>
      <c r="D145" s="14"/>
      <c r="E145" s="12">
        <v>0</v>
      </c>
      <c r="F145" s="12">
        <v>0</v>
      </c>
      <c r="G145" s="53">
        <f t="shared" ref="G145:G210" si="34">E145+F145</f>
        <v>0</v>
      </c>
      <c r="H145" s="12">
        <v>0</v>
      </c>
      <c r="I145" s="12">
        <v>0</v>
      </c>
      <c r="J145" s="53">
        <f t="shared" ref="J145:J210" si="35">G145-H145</f>
        <v>0</v>
      </c>
    </row>
    <row r="146" spans="1:10" x14ac:dyDescent="0.2">
      <c r="A146" s="102" t="s">
        <v>85</v>
      </c>
      <c r="B146" s="103"/>
      <c r="C146" s="103"/>
      <c r="D146" s="104"/>
      <c r="E146" s="12">
        <f>SUM(E147+E161+E174+E193+E204+E218+E225+E234+E241)</f>
        <v>1021074.51</v>
      </c>
      <c r="F146" s="12">
        <f>SUM(F147+F161+F174+F193+F204+F218+F225+F234+F241)</f>
        <v>1179362.49</v>
      </c>
      <c r="G146" s="53">
        <f t="shared" si="34"/>
        <v>2200437</v>
      </c>
      <c r="H146" s="12">
        <f>SUM(H147+H161+H174+H193+H204+H218+H225+H234+H241)</f>
        <v>851742.14</v>
      </c>
      <c r="I146" s="12">
        <f>SUM(I147+I161+I174+I193+I204+I218+I225+I234+I241)</f>
        <v>851742.14</v>
      </c>
      <c r="J146" s="53">
        <f t="shared" si="35"/>
        <v>1348694.8599999999</v>
      </c>
    </row>
    <row r="147" spans="1:10" x14ac:dyDescent="0.2">
      <c r="A147" s="5"/>
      <c r="B147" s="103" t="s">
        <v>86</v>
      </c>
      <c r="C147" s="103"/>
      <c r="D147" s="104"/>
      <c r="E147" s="12">
        <f>+E148+E151+E153+E155+E157+E158+E160</f>
        <v>633744.74</v>
      </c>
      <c r="F147" s="12">
        <f>+F148+F151+F153+F155+F157+F158+F160</f>
        <v>979344</v>
      </c>
      <c r="G147" s="53">
        <f t="shared" si="34"/>
        <v>1613088.74</v>
      </c>
      <c r="H147" s="12">
        <f>+H148+H151+H153+H155+H157+H158+H160</f>
        <v>416474</v>
      </c>
      <c r="I147" s="12">
        <f>+I148+I151+I153+I155+I157+I158+I160</f>
        <v>416474</v>
      </c>
      <c r="J147" s="53">
        <f t="shared" si="35"/>
        <v>1196614.74</v>
      </c>
    </row>
    <row r="148" spans="1:10" x14ac:dyDescent="0.2">
      <c r="A148" s="5"/>
      <c r="B148" s="6"/>
      <c r="C148" s="56" t="s">
        <v>87</v>
      </c>
      <c r="D148" s="14"/>
      <c r="E148" s="12">
        <f>+E149+E150</f>
        <v>633744.74</v>
      </c>
      <c r="F148" s="12">
        <f>+F149+F150</f>
        <v>979344</v>
      </c>
      <c r="G148" s="53">
        <f t="shared" si="34"/>
        <v>1613088.74</v>
      </c>
      <c r="H148" s="12">
        <f>+H149+H150</f>
        <v>416474</v>
      </c>
      <c r="I148" s="12">
        <f>+I149+I150</f>
        <v>416474</v>
      </c>
      <c r="J148" s="53">
        <f t="shared" si="35"/>
        <v>1196614.74</v>
      </c>
    </row>
    <row r="149" spans="1:10" x14ac:dyDescent="0.2">
      <c r="A149" s="5"/>
      <c r="B149" s="6"/>
      <c r="C149" s="6"/>
      <c r="D149" s="7" t="s">
        <v>358</v>
      </c>
      <c r="E149" s="8">
        <v>0</v>
      </c>
      <c r="F149" s="8">
        <v>0</v>
      </c>
      <c r="G149" s="53">
        <f t="shared" si="34"/>
        <v>0</v>
      </c>
      <c r="H149" s="8">
        <v>0</v>
      </c>
      <c r="I149" s="8">
        <v>0</v>
      </c>
      <c r="J149" s="53">
        <f t="shared" si="35"/>
        <v>0</v>
      </c>
    </row>
    <row r="150" spans="1:10" x14ac:dyDescent="0.2">
      <c r="A150" s="5"/>
      <c r="B150" s="6"/>
      <c r="C150" s="6"/>
      <c r="D150" s="7" t="s">
        <v>88</v>
      </c>
      <c r="E150" s="8">
        <v>633744.74</v>
      </c>
      <c r="F150" s="8">
        <v>979344</v>
      </c>
      <c r="G150" s="53">
        <f t="shared" si="34"/>
        <v>1613088.74</v>
      </c>
      <c r="H150" s="8">
        <v>416474</v>
      </c>
      <c r="I150" s="8">
        <v>416474</v>
      </c>
      <c r="J150" s="86">
        <f t="shared" si="35"/>
        <v>1196614.74</v>
      </c>
    </row>
    <row r="151" spans="1:10" x14ac:dyDescent="0.2">
      <c r="A151" s="5"/>
      <c r="B151" s="6"/>
      <c r="C151" s="56" t="s">
        <v>89</v>
      </c>
      <c r="D151" s="14"/>
      <c r="E151" s="12">
        <f>SUM(E152)</f>
        <v>0</v>
      </c>
      <c r="F151" s="12">
        <f>SUM(F152)</f>
        <v>0</v>
      </c>
      <c r="G151" s="53">
        <f t="shared" si="34"/>
        <v>0</v>
      </c>
      <c r="H151" s="12">
        <f>SUM(H152)</f>
        <v>0</v>
      </c>
      <c r="I151" s="12">
        <f>SUM(I152)</f>
        <v>0</v>
      </c>
      <c r="J151" s="53">
        <f t="shared" si="35"/>
        <v>0</v>
      </c>
    </row>
    <row r="152" spans="1:10" x14ac:dyDescent="0.2">
      <c r="A152" s="5"/>
      <c r="B152" s="6"/>
      <c r="C152" s="6"/>
      <c r="D152" s="7" t="s">
        <v>263</v>
      </c>
      <c r="E152" s="8">
        <v>0</v>
      </c>
      <c r="F152" s="8">
        <v>0</v>
      </c>
      <c r="G152" s="53">
        <f t="shared" si="34"/>
        <v>0</v>
      </c>
      <c r="H152" s="8">
        <v>0</v>
      </c>
      <c r="I152" s="8">
        <v>0</v>
      </c>
      <c r="J152" s="53">
        <f t="shared" si="35"/>
        <v>0</v>
      </c>
    </row>
    <row r="153" spans="1:10" x14ac:dyDescent="0.2">
      <c r="A153" s="5"/>
      <c r="B153" s="6"/>
      <c r="C153" s="56" t="s">
        <v>90</v>
      </c>
      <c r="D153" s="14"/>
      <c r="E153" s="12">
        <f>E154</f>
        <v>0</v>
      </c>
      <c r="F153" s="12">
        <f t="shared" ref="F153:I153" si="36">F154</f>
        <v>0</v>
      </c>
      <c r="G153" s="53">
        <f t="shared" si="34"/>
        <v>0</v>
      </c>
      <c r="H153" s="12">
        <f t="shared" si="36"/>
        <v>0</v>
      </c>
      <c r="I153" s="12">
        <f t="shared" si="36"/>
        <v>0</v>
      </c>
      <c r="J153" s="53">
        <f t="shared" si="35"/>
        <v>0</v>
      </c>
    </row>
    <row r="154" spans="1:10" x14ac:dyDescent="0.2">
      <c r="A154" s="5"/>
      <c r="B154" s="6"/>
      <c r="C154" s="6"/>
      <c r="D154" s="7" t="s">
        <v>278</v>
      </c>
      <c r="E154" s="8">
        <v>0</v>
      </c>
      <c r="F154" s="8">
        <v>0</v>
      </c>
      <c r="G154" s="53">
        <f t="shared" si="34"/>
        <v>0</v>
      </c>
      <c r="H154" s="8">
        <v>0</v>
      </c>
      <c r="I154" s="8">
        <v>0</v>
      </c>
      <c r="J154" s="53">
        <f t="shared" si="35"/>
        <v>0</v>
      </c>
    </row>
    <row r="155" spans="1:10" x14ac:dyDescent="0.2">
      <c r="A155" s="5"/>
      <c r="B155" s="6"/>
      <c r="C155" s="56" t="s">
        <v>91</v>
      </c>
      <c r="D155" s="14"/>
      <c r="E155" s="12">
        <f t="shared" ref="E155:I155" si="37">+E156</f>
        <v>0</v>
      </c>
      <c r="F155" s="12">
        <f t="shared" si="37"/>
        <v>0</v>
      </c>
      <c r="G155" s="53">
        <f t="shared" si="34"/>
        <v>0</v>
      </c>
      <c r="H155" s="12">
        <f t="shared" si="37"/>
        <v>0</v>
      </c>
      <c r="I155" s="12">
        <f t="shared" si="37"/>
        <v>0</v>
      </c>
      <c r="J155" s="53">
        <f t="shared" si="35"/>
        <v>0</v>
      </c>
    </row>
    <row r="156" spans="1:10" x14ac:dyDescent="0.2">
      <c r="A156" s="5"/>
      <c r="B156" s="6"/>
      <c r="C156" s="6"/>
      <c r="D156" s="7" t="s">
        <v>359</v>
      </c>
      <c r="E156" s="8">
        <v>0</v>
      </c>
      <c r="F156" s="8">
        <v>0</v>
      </c>
      <c r="G156" s="53">
        <f t="shared" si="34"/>
        <v>0</v>
      </c>
      <c r="H156" s="8">
        <v>0</v>
      </c>
      <c r="I156" s="8">
        <v>0</v>
      </c>
      <c r="J156" s="53">
        <f t="shared" si="35"/>
        <v>0</v>
      </c>
    </row>
    <row r="157" spans="1:10" x14ac:dyDescent="0.2">
      <c r="A157" s="5"/>
      <c r="B157" s="6"/>
      <c r="C157" s="56" t="s">
        <v>92</v>
      </c>
      <c r="D157" s="14"/>
      <c r="E157" s="12">
        <v>0</v>
      </c>
      <c r="F157" s="12">
        <v>0</v>
      </c>
      <c r="G157" s="53">
        <f t="shared" si="34"/>
        <v>0</v>
      </c>
      <c r="H157" s="12">
        <v>0</v>
      </c>
      <c r="I157" s="12">
        <v>0</v>
      </c>
      <c r="J157" s="53">
        <f t="shared" si="35"/>
        <v>0</v>
      </c>
    </row>
    <row r="158" spans="1:10" x14ac:dyDescent="0.2">
      <c r="A158" s="5"/>
      <c r="B158" s="6"/>
      <c r="C158" s="56" t="s">
        <v>93</v>
      </c>
      <c r="D158" s="14"/>
      <c r="E158" s="12">
        <f t="shared" ref="E158:I158" si="38">+E159</f>
        <v>0</v>
      </c>
      <c r="F158" s="12">
        <f t="shared" si="38"/>
        <v>0</v>
      </c>
      <c r="G158" s="53">
        <f t="shared" si="34"/>
        <v>0</v>
      </c>
      <c r="H158" s="12">
        <f t="shared" si="38"/>
        <v>0</v>
      </c>
      <c r="I158" s="12">
        <f t="shared" si="38"/>
        <v>0</v>
      </c>
      <c r="J158" s="53">
        <f t="shared" si="35"/>
        <v>0</v>
      </c>
    </row>
    <row r="159" spans="1:10" ht="24.75" customHeight="1" x14ac:dyDescent="0.2">
      <c r="A159" s="5"/>
      <c r="B159" s="6"/>
      <c r="C159" s="56"/>
      <c r="D159" s="43" t="s">
        <v>360</v>
      </c>
      <c r="E159" s="8">
        <v>0</v>
      </c>
      <c r="F159" s="8">
        <v>0</v>
      </c>
      <c r="G159" s="53">
        <f t="shared" si="34"/>
        <v>0</v>
      </c>
      <c r="H159" s="8">
        <v>0</v>
      </c>
      <c r="I159" s="8">
        <v>0</v>
      </c>
      <c r="J159" s="53">
        <f t="shared" si="35"/>
        <v>0</v>
      </c>
    </row>
    <row r="160" spans="1:10" x14ac:dyDescent="0.2">
      <c r="A160" s="5"/>
      <c r="B160" s="6"/>
      <c r="C160" s="56" t="s">
        <v>94</v>
      </c>
      <c r="D160" s="14"/>
      <c r="E160" s="12">
        <v>0</v>
      </c>
      <c r="F160" s="12">
        <v>0</v>
      </c>
      <c r="G160" s="53">
        <f t="shared" si="34"/>
        <v>0</v>
      </c>
      <c r="H160" s="12">
        <v>0</v>
      </c>
      <c r="I160" s="12">
        <v>0</v>
      </c>
      <c r="J160" s="53">
        <f t="shared" si="35"/>
        <v>0</v>
      </c>
    </row>
    <row r="161" spans="1:10" ht="17.25" customHeight="1" x14ac:dyDescent="0.2">
      <c r="A161" s="5"/>
      <c r="B161" s="103" t="s">
        <v>95</v>
      </c>
      <c r="C161" s="103"/>
      <c r="D161" s="104"/>
      <c r="E161" s="12">
        <f>+E162+E164+E166+E168+E170+E172+E173</f>
        <v>0</v>
      </c>
      <c r="F161" s="12">
        <f>+F162+F164+F166+F168+F170+F172+F173</f>
        <v>0</v>
      </c>
      <c r="G161" s="53">
        <f t="shared" si="34"/>
        <v>0</v>
      </c>
      <c r="H161" s="12">
        <f>+H162+H164+H166+H168+H170+H172+H173</f>
        <v>0</v>
      </c>
      <c r="I161" s="12">
        <f>+I162+I164+I166+I168+I170+I172+I173</f>
        <v>0</v>
      </c>
      <c r="J161" s="53">
        <f t="shared" si="35"/>
        <v>0</v>
      </c>
    </row>
    <row r="162" spans="1:10" x14ac:dyDescent="0.2">
      <c r="A162" s="5"/>
      <c r="B162" s="6"/>
      <c r="C162" s="56" t="s">
        <v>96</v>
      </c>
      <c r="D162" s="14"/>
      <c r="E162" s="12">
        <f t="shared" ref="E162:I162" si="39">+E163</f>
        <v>0</v>
      </c>
      <c r="F162" s="12">
        <f t="shared" si="39"/>
        <v>0</v>
      </c>
      <c r="G162" s="53">
        <f t="shared" si="34"/>
        <v>0</v>
      </c>
      <c r="H162" s="12">
        <f t="shared" si="39"/>
        <v>0</v>
      </c>
      <c r="I162" s="12">
        <f t="shared" si="39"/>
        <v>0</v>
      </c>
      <c r="J162" s="53">
        <f t="shared" si="35"/>
        <v>0</v>
      </c>
    </row>
    <row r="163" spans="1:10" x14ac:dyDescent="0.2">
      <c r="A163" s="5"/>
      <c r="B163" s="6"/>
      <c r="C163" s="6"/>
      <c r="D163" s="7" t="s">
        <v>96</v>
      </c>
      <c r="E163" s="8">
        <v>0</v>
      </c>
      <c r="F163" s="8">
        <v>0</v>
      </c>
      <c r="G163" s="53">
        <f t="shared" si="34"/>
        <v>0</v>
      </c>
      <c r="H163" s="8">
        <v>0</v>
      </c>
      <c r="I163" s="8">
        <v>0</v>
      </c>
      <c r="J163" s="53">
        <f t="shared" si="35"/>
        <v>0</v>
      </c>
    </row>
    <row r="164" spans="1:10" x14ac:dyDescent="0.2">
      <c r="A164" s="5"/>
      <c r="B164" s="6"/>
      <c r="C164" s="56" t="s">
        <v>97</v>
      </c>
      <c r="D164" s="14"/>
      <c r="E164" s="12">
        <f>SUM(E165)</f>
        <v>0</v>
      </c>
      <c r="F164" s="12">
        <f>SUM(F165)</f>
        <v>0</v>
      </c>
      <c r="G164" s="53">
        <f t="shared" si="34"/>
        <v>0</v>
      </c>
      <c r="H164" s="12">
        <f>SUM(H165)</f>
        <v>0</v>
      </c>
      <c r="I164" s="12">
        <f>SUM(I165)</f>
        <v>0</v>
      </c>
      <c r="J164" s="53">
        <f t="shared" si="35"/>
        <v>0</v>
      </c>
    </row>
    <row r="165" spans="1:10" x14ac:dyDescent="0.2">
      <c r="A165" s="5"/>
      <c r="B165" s="6"/>
      <c r="C165" s="6"/>
      <c r="D165" s="7" t="s">
        <v>97</v>
      </c>
      <c r="E165" s="8">
        <v>0</v>
      </c>
      <c r="F165" s="8">
        <v>0</v>
      </c>
      <c r="G165" s="53">
        <f t="shared" si="34"/>
        <v>0</v>
      </c>
      <c r="H165" s="8">
        <v>0</v>
      </c>
      <c r="I165" s="8">
        <v>0</v>
      </c>
      <c r="J165" s="53">
        <f t="shared" si="35"/>
        <v>0</v>
      </c>
    </row>
    <row r="166" spans="1:10" x14ac:dyDescent="0.2">
      <c r="A166" s="5"/>
      <c r="B166" s="6"/>
      <c r="C166" s="56" t="s">
        <v>98</v>
      </c>
      <c r="D166" s="14"/>
      <c r="E166" s="12">
        <f>SUM(E167)</f>
        <v>0</v>
      </c>
      <c r="F166" s="12">
        <f>SUM(F167)</f>
        <v>0</v>
      </c>
      <c r="G166" s="53">
        <f t="shared" si="34"/>
        <v>0</v>
      </c>
      <c r="H166" s="12">
        <f>SUM(H167)</f>
        <v>0</v>
      </c>
      <c r="I166" s="12">
        <f>SUM(I167)</f>
        <v>0</v>
      </c>
      <c r="J166" s="53">
        <f t="shared" si="35"/>
        <v>0</v>
      </c>
    </row>
    <row r="167" spans="1:10" x14ac:dyDescent="0.2">
      <c r="A167" s="5"/>
      <c r="B167" s="6"/>
      <c r="C167" s="6"/>
      <c r="D167" s="7" t="s">
        <v>264</v>
      </c>
      <c r="E167" s="8">
        <v>0</v>
      </c>
      <c r="F167" s="8">
        <v>0</v>
      </c>
      <c r="G167" s="53">
        <f t="shared" si="34"/>
        <v>0</v>
      </c>
      <c r="H167" s="8">
        <v>0</v>
      </c>
      <c r="I167" s="8">
        <v>0</v>
      </c>
      <c r="J167" s="53">
        <f t="shared" si="35"/>
        <v>0</v>
      </c>
    </row>
    <row r="168" spans="1:10" x14ac:dyDescent="0.2">
      <c r="A168" s="5"/>
      <c r="B168" s="6"/>
      <c r="C168" s="56" t="s">
        <v>99</v>
      </c>
      <c r="D168" s="14"/>
      <c r="E168" s="12">
        <f>SUM(E169)</f>
        <v>0</v>
      </c>
      <c r="F168" s="12">
        <f>SUM(F169)</f>
        <v>0</v>
      </c>
      <c r="G168" s="53">
        <f t="shared" si="34"/>
        <v>0</v>
      </c>
      <c r="H168" s="12">
        <f>SUM(H169)</f>
        <v>0</v>
      </c>
      <c r="I168" s="12">
        <f>SUM(I169)</f>
        <v>0</v>
      </c>
      <c r="J168" s="53">
        <f t="shared" si="35"/>
        <v>0</v>
      </c>
    </row>
    <row r="169" spans="1:10" x14ac:dyDescent="0.2">
      <c r="A169" s="5"/>
      <c r="B169" s="6"/>
      <c r="C169" s="6"/>
      <c r="D169" s="7" t="s">
        <v>99</v>
      </c>
      <c r="E169" s="8">
        <v>0</v>
      </c>
      <c r="F169" s="8">
        <v>0</v>
      </c>
      <c r="G169" s="53">
        <f t="shared" si="34"/>
        <v>0</v>
      </c>
      <c r="H169" s="8">
        <v>0</v>
      </c>
      <c r="I169" s="8">
        <v>0</v>
      </c>
      <c r="J169" s="53">
        <f t="shared" si="35"/>
        <v>0</v>
      </c>
    </row>
    <row r="170" spans="1:10" x14ac:dyDescent="0.2">
      <c r="A170" s="5"/>
      <c r="B170" s="6"/>
      <c r="C170" s="56" t="s">
        <v>100</v>
      </c>
      <c r="D170" s="14"/>
      <c r="E170" s="12">
        <f>SUM(E171)</f>
        <v>0</v>
      </c>
      <c r="F170" s="12">
        <f>SUM(F171)</f>
        <v>0</v>
      </c>
      <c r="G170" s="53">
        <f t="shared" si="34"/>
        <v>0</v>
      </c>
      <c r="H170" s="12">
        <f>SUM(H171)</f>
        <v>0</v>
      </c>
      <c r="I170" s="12">
        <f>SUM(I171)</f>
        <v>0</v>
      </c>
      <c r="J170" s="53">
        <f t="shared" si="35"/>
        <v>0</v>
      </c>
    </row>
    <row r="171" spans="1:10" x14ac:dyDescent="0.2">
      <c r="A171" s="5"/>
      <c r="B171" s="6"/>
      <c r="C171" s="6"/>
      <c r="D171" s="7" t="s">
        <v>284</v>
      </c>
      <c r="E171" s="8">
        <v>0</v>
      </c>
      <c r="F171" s="8">
        <v>0</v>
      </c>
      <c r="G171" s="53">
        <f t="shared" si="34"/>
        <v>0</v>
      </c>
      <c r="H171" s="8">
        <v>0</v>
      </c>
      <c r="I171" s="8">
        <v>0</v>
      </c>
      <c r="J171" s="53">
        <f t="shared" si="35"/>
        <v>0</v>
      </c>
    </row>
    <row r="172" spans="1:10" x14ac:dyDescent="0.2">
      <c r="A172" s="5"/>
      <c r="B172" s="6"/>
      <c r="C172" s="56" t="s">
        <v>101</v>
      </c>
      <c r="D172" s="14"/>
      <c r="E172" s="12">
        <v>0</v>
      </c>
      <c r="F172" s="12">
        <v>0</v>
      </c>
      <c r="G172" s="53">
        <f t="shared" si="34"/>
        <v>0</v>
      </c>
      <c r="H172" s="12">
        <v>0</v>
      </c>
      <c r="I172" s="12">
        <v>0</v>
      </c>
      <c r="J172" s="53">
        <f t="shared" si="35"/>
        <v>0</v>
      </c>
    </row>
    <row r="173" spans="1:10" x14ac:dyDescent="0.2">
      <c r="A173" s="5"/>
      <c r="B173" s="6"/>
      <c r="C173" s="56" t="s">
        <v>102</v>
      </c>
      <c r="D173" s="14"/>
      <c r="E173" s="12">
        <v>0</v>
      </c>
      <c r="F173" s="12">
        <v>0</v>
      </c>
      <c r="G173" s="53">
        <f t="shared" si="34"/>
        <v>0</v>
      </c>
      <c r="H173" s="12">
        <v>0</v>
      </c>
      <c r="I173" s="12">
        <v>0</v>
      </c>
      <c r="J173" s="53">
        <f t="shared" si="35"/>
        <v>0</v>
      </c>
    </row>
    <row r="174" spans="1:10" x14ac:dyDescent="0.2">
      <c r="A174" s="5"/>
      <c r="B174" s="103" t="s">
        <v>103</v>
      </c>
      <c r="C174" s="103"/>
      <c r="D174" s="104"/>
      <c r="E174" s="12">
        <f>+E175+E177+E179+E182+E184+E187+E189+E190</f>
        <v>0</v>
      </c>
      <c r="F174" s="12">
        <f>+F175+F177+F179+F182+F184+F187+F189+F190</f>
        <v>0</v>
      </c>
      <c r="G174" s="53">
        <f t="shared" si="34"/>
        <v>0</v>
      </c>
      <c r="H174" s="12">
        <f>+H175+H177+H179+H182+H184+H187+H189+H190</f>
        <v>0</v>
      </c>
      <c r="I174" s="12">
        <f>+I175+I177+I179+I182+I184+I187+I189+I190</f>
        <v>0</v>
      </c>
      <c r="J174" s="53">
        <f t="shared" si="35"/>
        <v>0</v>
      </c>
    </row>
    <row r="175" spans="1:10" x14ac:dyDescent="0.2">
      <c r="A175" s="5"/>
      <c r="B175" s="6"/>
      <c r="C175" s="103" t="s">
        <v>104</v>
      </c>
      <c r="D175" s="104"/>
      <c r="E175" s="12">
        <f t="shared" ref="E175:I177" si="40">+E176</f>
        <v>0</v>
      </c>
      <c r="F175" s="12">
        <f t="shared" si="40"/>
        <v>0</v>
      </c>
      <c r="G175" s="53">
        <f t="shared" si="34"/>
        <v>0</v>
      </c>
      <c r="H175" s="12">
        <f t="shared" si="40"/>
        <v>0</v>
      </c>
      <c r="I175" s="12">
        <f t="shared" si="40"/>
        <v>0</v>
      </c>
      <c r="J175" s="53">
        <f t="shared" si="35"/>
        <v>0</v>
      </c>
    </row>
    <row r="176" spans="1:10" x14ac:dyDescent="0.2">
      <c r="A176" s="5"/>
      <c r="B176" s="6"/>
      <c r="C176" s="6"/>
      <c r="D176" s="7" t="s">
        <v>361</v>
      </c>
      <c r="E176" s="8">
        <v>0</v>
      </c>
      <c r="F176" s="8">
        <v>0</v>
      </c>
      <c r="G176" s="53">
        <f t="shared" si="34"/>
        <v>0</v>
      </c>
      <c r="H176" s="8">
        <v>0</v>
      </c>
      <c r="I176" s="8">
        <v>0</v>
      </c>
      <c r="J176" s="53">
        <f t="shared" si="35"/>
        <v>0</v>
      </c>
    </row>
    <row r="177" spans="1:10" x14ac:dyDescent="0.2">
      <c r="A177" s="5"/>
      <c r="B177" s="6"/>
      <c r="C177" s="56" t="s">
        <v>105</v>
      </c>
      <c r="D177" s="14"/>
      <c r="E177" s="12">
        <f t="shared" si="40"/>
        <v>0</v>
      </c>
      <c r="F177" s="12">
        <f t="shared" si="40"/>
        <v>0</v>
      </c>
      <c r="G177" s="53">
        <f t="shared" si="34"/>
        <v>0</v>
      </c>
      <c r="H177" s="12">
        <f t="shared" si="40"/>
        <v>0</v>
      </c>
      <c r="I177" s="12">
        <f t="shared" si="40"/>
        <v>0</v>
      </c>
      <c r="J177" s="53">
        <f t="shared" si="35"/>
        <v>0</v>
      </c>
    </row>
    <row r="178" spans="1:10" x14ac:dyDescent="0.2">
      <c r="A178" s="5"/>
      <c r="B178" s="6"/>
      <c r="C178" s="6"/>
      <c r="D178" s="7" t="s">
        <v>285</v>
      </c>
      <c r="E178" s="8">
        <v>0</v>
      </c>
      <c r="F178" s="8">
        <v>0</v>
      </c>
      <c r="G178" s="53">
        <f t="shared" si="34"/>
        <v>0</v>
      </c>
      <c r="H178" s="8">
        <v>0</v>
      </c>
      <c r="I178" s="8">
        <v>0</v>
      </c>
      <c r="J178" s="53">
        <f t="shared" si="35"/>
        <v>0</v>
      </c>
    </row>
    <row r="179" spans="1:10" x14ac:dyDescent="0.2">
      <c r="A179" s="5"/>
      <c r="B179" s="6"/>
      <c r="C179" s="56" t="s">
        <v>106</v>
      </c>
      <c r="D179" s="14"/>
      <c r="E179" s="12">
        <f>SUM(E180:E181)</f>
        <v>0</v>
      </c>
      <c r="F179" s="12">
        <f>SUM(F180:F181)</f>
        <v>0</v>
      </c>
      <c r="G179" s="53">
        <f t="shared" si="34"/>
        <v>0</v>
      </c>
      <c r="H179" s="12">
        <f>SUM(H180:H181)</f>
        <v>0</v>
      </c>
      <c r="I179" s="12">
        <f>SUM(I180:I181)</f>
        <v>0</v>
      </c>
      <c r="J179" s="53">
        <f t="shared" si="35"/>
        <v>0</v>
      </c>
    </row>
    <row r="180" spans="1:10" s="46" customFormat="1" x14ac:dyDescent="0.2">
      <c r="A180" s="5"/>
      <c r="B180" s="6"/>
      <c r="C180" s="73"/>
      <c r="D180" s="7" t="s">
        <v>362</v>
      </c>
      <c r="E180" s="8">
        <v>0</v>
      </c>
      <c r="F180" s="8">
        <v>0</v>
      </c>
      <c r="G180" s="53">
        <f t="shared" si="34"/>
        <v>0</v>
      </c>
      <c r="H180" s="8">
        <v>0</v>
      </c>
      <c r="I180" s="8">
        <v>0</v>
      </c>
      <c r="J180" s="53">
        <f t="shared" si="35"/>
        <v>0</v>
      </c>
    </row>
    <row r="181" spans="1:10" s="46" customFormat="1" x14ac:dyDescent="0.2">
      <c r="A181" s="5"/>
      <c r="B181" s="6"/>
      <c r="C181" s="73"/>
      <c r="D181" s="7" t="s">
        <v>363</v>
      </c>
      <c r="E181" s="8">
        <v>0</v>
      </c>
      <c r="F181" s="8">
        <v>0</v>
      </c>
      <c r="G181" s="53">
        <f t="shared" si="34"/>
        <v>0</v>
      </c>
      <c r="H181" s="8">
        <v>0</v>
      </c>
      <c r="I181" s="8">
        <v>0</v>
      </c>
      <c r="J181" s="53">
        <f t="shared" si="35"/>
        <v>0</v>
      </c>
    </row>
    <row r="182" spans="1:10" x14ac:dyDescent="0.2">
      <c r="A182" s="5"/>
      <c r="B182" s="6"/>
      <c r="C182" s="56" t="s">
        <v>107</v>
      </c>
      <c r="D182" s="14"/>
      <c r="E182" s="12">
        <f>SUM(E183)</f>
        <v>0</v>
      </c>
      <c r="F182" s="12">
        <f>SUM(F183)</f>
        <v>0</v>
      </c>
      <c r="G182" s="53">
        <f t="shared" si="34"/>
        <v>0</v>
      </c>
      <c r="H182" s="12">
        <f>SUM(H183)</f>
        <v>0</v>
      </c>
      <c r="I182" s="12">
        <f>SUM(I183)</f>
        <v>0</v>
      </c>
      <c r="J182" s="53">
        <f t="shared" si="35"/>
        <v>0</v>
      </c>
    </row>
    <row r="183" spans="1:10" x14ac:dyDescent="0.2">
      <c r="A183" s="5"/>
      <c r="B183" s="6"/>
      <c r="C183" s="6"/>
      <c r="D183" s="7" t="s">
        <v>364</v>
      </c>
      <c r="E183" s="8">
        <v>0</v>
      </c>
      <c r="F183" s="8">
        <v>0</v>
      </c>
      <c r="G183" s="53">
        <f t="shared" si="34"/>
        <v>0</v>
      </c>
      <c r="H183" s="8">
        <v>0</v>
      </c>
      <c r="I183" s="8">
        <v>0</v>
      </c>
      <c r="J183" s="53">
        <f t="shared" si="35"/>
        <v>0</v>
      </c>
    </row>
    <row r="184" spans="1:10" x14ac:dyDescent="0.2">
      <c r="A184" s="5"/>
      <c r="B184" s="6"/>
      <c r="C184" s="56" t="s">
        <v>108</v>
      </c>
      <c r="D184" s="14"/>
      <c r="E184" s="12">
        <f>SUM(E185:E186)</f>
        <v>0</v>
      </c>
      <c r="F184" s="12">
        <f>SUM(F185:F186)</f>
        <v>0</v>
      </c>
      <c r="G184" s="53">
        <f t="shared" si="34"/>
        <v>0</v>
      </c>
      <c r="H184" s="12">
        <f>SUM(H185:H186)</f>
        <v>0</v>
      </c>
      <c r="I184" s="12">
        <f>SUM(I185:I186)</f>
        <v>0</v>
      </c>
      <c r="J184" s="53">
        <f t="shared" si="35"/>
        <v>0</v>
      </c>
    </row>
    <row r="185" spans="1:10" x14ac:dyDescent="0.2">
      <c r="A185" s="5"/>
      <c r="B185" s="6"/>
      <c r="C185" s="6"/>
      <c r="D185" s="7" t="s">
        <v>365</v>
      </c>
      <c r="E185" s="8">
        <v>0</v>
      </c>
      <c r="F185" s="8">
        <v>0</v>
      </c>
      <c r="G185" s="53">
        <f t="shared" si="34"/>
        <v>0</v>
      </c>
      <c r="H185" s="8">
        <v>0</v>
      </c>
      <c r="I185" s="8">
        <v>0</v>
      </c>
      <c r="J185" s="53">
        <f t="shared" si="35"/>
        <v>0</v>
      </c>
    </row>
    <row r="186" spans="1:10" x14ac:dyDescent="0.2">
      <c r="A186" s="5"/>
      <c r="B186" s="6"/>
      <c r="C186" s="6"/>
      <c r="D186" s="7" t="s">
        <v>268</v>
      </c>
      <c r="E186" s="8">
        <v>0</v>
      </c>
      <c r="F186" s="8">
        <v>0</v>
      </c>
      <c r="G186" s="53">
        <f t="shared" si="34"/>
        <v>0</v>
      </c>
      <c r="H186" s="8">
        <v>0</v>
      </c>
      <c r="I186" s="8">
        <v>0</v>
      </c>
      <c r="J186" s="53">
        <f t="shared" si="35"/>
        <v>0</v>
      </c>
    </row>
    <row r="187" spans="1:10" x14ac:dyDescent="0.2">
      <c r="A187" s="5"/>
      <c r="B187" s="6"/>
      <c r="C187" s="56" t="s">
        <v>109</v>
      </c>
      <c r="D187" s="14"/>
      <c r="E187" s="12">
        <f>SUM(E188)</f>
        <v>0</v>
      </c>
      <c r="F187" s="12">
        <f>SUM(F188)</f>
        <v>0</v>
      </c>
      <c r="G187" s="53">
        <f t="shared" si="34"/>
        <v>0</v>
      </c>
      <c r="H187" s="12">
        <f>SUM(H188)</f>
        <v>0</v>
      </c>
      <c r="I187" s="12">
        <f>SUM(I188)</f>
        <v>0</v>
      </c>
      <c r="J187" s="53">
        <f t="shared" si="35"/>
        <v>0</v>
      </c>
    </row>
    <row r="188" spans="1:10" ht="24" x14ac:dyDescent="0.2">
      <c r="A188" s="5"/>
      <c r="B188" s="6"/>
      <c r="C188" s="6"/>
      <c r="D188" s="7" t="s">
        <v>265</v>
      </c>
      <c r="E188" s="8">
        <v>0</v>
      </c>
      <c r="F188" s="8">
        <v>0</v>
      </c>
      <c r="G188" s="53">
        <f t="shared" si="34"/>
        <v>0</v>
      </c>
      <c r="H188" s="8">
        <v>0</v>
      </c>
      <c r="I188" s="8">
        <v>0</v>
      </c>
      <c r="J188" s="53">
        <f t="shared" si="35"/>
        <v>0</v>
      </c>
    </row>
    <row r="189" spans="1:10" x14ac:dyDescent="0.2">
      <c r="A189" s="5"/>
      <c r="B189" s="6"/>
      <c r="C189" s="56" t="s">
        <v>110</v>
      </c>
      <c r="D189" s="14"/>
      <c r="E189" s="12">
        <v>0</v>
      </c>
      <c r="F189" s="12">
        <v>0</v>
      </c>
      <c r="G189" s="53">
        <f t="shared" si="34"/>
        <v>0</v>
      </c>
      <c r="H189" s="12">
        <v>0</v>
      </c>
      <c r="I189" s="12">
        <v>0</v>
      </c>
      <c r="J189" s="53">
        <f t="shared" si="35"/>
        <v>0</v>
      </c>
    </row>
    <row r="190" spans="1:10" x14ac:dyDescent="0.2">
      <c r="A190" s="5"/>
      <c r="B190" s="6"/>
      <c r="C190" s="103" t="s">
        <v>111</v>
      </c>
      <c r="D190" s="104"/>
      <c r="E190" s="12">
        <f>SUM(E191:E192)</f>
        <v>0</v>
      </c>
      <c r="F190" s="12">
        <f t="shared" ref="F190:H190" si="41">SUM(F191:F192)</f>
        <v>0</v>
      </c>
      <c r="G190" s="53">
        <f t="shared" si="34"/>
        <v>0</v>
      </c>
      <c r="H190" s="12">
        <f t="shared" si="41"/>
        <v>0</v>
      </c>
      <c r="I190" s="12">
        <f t="shared" ref="I190" si="42">SUM(I191:I192)</f>
        <v>0</v>
      </c>
      <c r="J190" s="53">
        <f t="shared" si="35"/>
        <v>0</v>
      </c>
    </row>
    <row r="191" spans="1:10" x14ac:dyDescent="0.2">
      <c r="A191" s="5"/>
      <c r="B191" s="6"/>
      <c r="C191" s="6"/>
      <c r="D191" s="7" t="s">
        <v>266</v>
      </c>
      <c r="E191" s="8">
        <v>0</v>
      </c>
      <c r="F191" s="8">
        <v>0</v>
      </c>
      <c r="G191" s="53">
        <f t="shared" si="34"/>
        <v>0</v>
      </c>
      <c r="H191" s="8">
        <v>0</v>
      </c>
      <c r="I191" s="8">
        <v>0</v>
      </c>
      <c r="J191" s="53">
        <f t="shared" si="35"/>
        <v>0</v>
      </c>
    </row>
    <row r="192" spans="1:10" ht="24" x14ac:dyDescent="0.2">
      <c r="A192" s="5"/>
      <c r="B192" s="6"/>
      <c r="C192" s="6"/>
      <c r="D192" s="7" t="s">
        <v>276</v>
      </c>
      <c r="E192" s="8">
        <v>0</v>
      </c>
      <c r="F192" s="8">
        <v>0</v>
      </c>
      <c r="G192" s="53">
        <f t="shared" si="34"/>
        <v>0</v>
      </c>
      <c r="H192" s="8">
        <v>0</v>
      </c>
      <c r="I192" s="8">
        <v>0</v>
      </c>
      <c r="J192" s="53">
        <f t="shared" si="35"/>
        <v>0</v>
      </c>
    </row>
    <row r="193" spans="1:10" x14ac:dyDescent="0.2">
      <c r="A193" s="5"/>
      <c r="B193" s="57" t="s">
        <v>112</v>
      </c>
      <c r="C193" s="57"/>
      <c r="D193" s="58"/>
      <c r="E193" s="12">
        <f>+E194+E197+E198+E200+E202</f>
        <v>82304.03</v>
      </c>
      <c r="F193" s="12">
        <f>+F194+F197+F198+F200+F202</f>
        <v>18.489999999999998</v>
      </c>
      <c r="G193" s="53">
        <f t="shared" si="34"/>
        <v>82322.52</v>
      </c>
      <c r="H193" s="12">
        <f>+H194+H197+H198+H200+H202</f>
        <v>81218.75</v>
      </c>
      <c r="I193" s="12">
        <f>+I194+I197+I198+I200+I202</f>
        <v>81218.75</v>
      </c>
      <c r="J193" s="53">
        <f t="shared" si="35"/>
        <v>1103.7700000000041</v>
      </c>
    </row>
    <row r="194" spans="1:10" x14ac:dyDescent="0.2">
      <c r="A194" s="5"/>
      <c r="B194" s="6"/>
      <c r="C194" s="59" t="s">
        <v>113</v>
      </c>
      <c r="D194" s="21"/>
      <c r="E194" s="12">
        <f>+E195+E196</f>
        <v>1900</v>
      </c>
      <c r="F194" s="12">
        <f t="shared" ref="F194:I194" si="43">+F195+F196</f>
        <v>18.489999999999998</v>
      </c>
      <c r="G194" s="12">
        <f t="shared" si="43"/>
        <v>1918.49</v>
      </c>
      <c r="H194" s="12">
        <f t="shared" si="43"/>
        <v>814.72</v>
      </c>
      <c r="I194" s="12">
        <f t="shared" si="43"/>
        <v>814.72</v>
      </c>
      <c r="J194" s="53">
        <f t="shared" si="35"/>
        <v>1103.77</v>
      </c>
    </row>
    <row r="195" spans="1:10" x14ac:dyDescent="0.2">
      <c r="A195" s="5"/>
      <c r="B195" s="6"/>
      <c r="C195" s="6"/>
      <c r="D195" s="22" t="s">
        <v>366</v>
      </c>
      <c r="E195" s="8">
        <v>1900</v>
      </c>
      <c r="F195" s="8">
        <v>18.489999999999998</v>
      </c>
      <c r="G195" s="86">
        <f t="shared" si="34"/>
        <v>1918.49</v>
      </c>
      <c r="H195" s="8">
        <v>814.72</v>
      </c>
      <c r="I195" s="8">
        <v>814.72</v>
      </c>
      <c r="J195" s="86">
        <f t="shared" si="35"/>
        <v>1103.77</v>
      </c>
    </row>
    <row r="196" spans="1:10" x14ac:dyDescent="0.2">
      <c r="A196" s="5"/>
      <c r="B196" s="6"/>
      <c r="C196" s="6"/>
      <c r="D196" s="22" t="s">
        <v>505</v>
      </c>
      <c r="E196" s="8">
        <v>0</v>
      </c>
      <c r="F196" s="8">
        <v>0</v>
      </c>
      <c r="G196" s="86">
        <f t="shared" si="34"/>
        <v>0</v>
      </c>
      <c r="H196" s="8">
        <v>0</v>
      </c>
      <c r="I196" s="8">
        <v>0</v>
      </c>
      <c r="J196" s="86">
        <f t="shared" si="35"/>
        <v>0</v>
      </c>
    </row>
    <row r="197" spans="1:10" ht="27.75" customHeight="1" x14ac:dyDescent="0.2">
      <c r="A197" s="5"/>
      <c r="B197" s="6"/>
      <c r="C197" s="109" t="s">
        <v>114</v>
      </c>
      <c r="D197" s="110"/>
      <c r="E197" s="12">
        <v>0</v>
      </c>
      <c r="F197" s="12">
        <v>0</v>
      </c>
      <c r="G197" s="53">
        <f t="shared" si="34"/>
        <v>0</v>
      </c>
      <c r="H197" s="12">
        <v>0</v>
      </c>
      <c r="I197" s="12">
        <v>0</v>
      </c>
      <c r="J197" s="53">
        <f t="shared" si="35"/>
        <v>0</v>
      </c>
    </row>
    <row r="198" spans="1:10" x14ac:dyDescent="0.2">
      <c r="A198" s="5"/>
      <c r="B198" s="6"/>
      <c r="C198" s="59" t="s">
        <v>115</v>
      </c>
      <c r="D198" s="21"/>
      <c r="E198" s="12">
        <f>E199</f>
        <v>0</v>
      </c>
      <c r="F198" s="12">
        <f t="shared" ref="F198:I198" si="44">F199</f>
        <v>0</v>
      </c>
      <c r="G198" s="12">
        <f t="shared" si="44"/>
        <v>0</v>
      </c>
      <c r="H198" s="12">
        <f t="shared" si="44"/>
        <v>0</v>
      </c>
      <c r="I198" s="12">
        <f t="shared" si="44"/>
        <v>0</v>
      </c>
      <c r="J198" s="53">
        <f t="shared" si="35"/>
        <v>0</v>
      </c>
    </row>
    <row r="199" spans="1:10" x14ac:dyDescent="0.2">
      <c r="A199" s="5"/>
      <c r="B199" s="6"/>
      <c r="C199" s="59"/>
      <c r="D199" s="22" t="s">
        <v>506</v>
      </c>
      <c r="E199" s="8">
        <v>0</v>
      </c>
      <c r="F199" s="8">
        <v>0</v>
      </c>
      <c r="G199" s="86">
        <f t="shared" si="34"/>
        <v>0</v>
      </c>
      <c r="H199" s="8">
        <v>0</v>
      </c>
      <c r="I199" s="8">
        <v>0</v>
      </c>
      <c r="J199" s="86">
        <f t="shared" si="35"/>
        <v>0</v>
      </c>
    </row>
    <row r="200" spans="1:10" x14ac:dyDescent="0.2">
      <c r="A200" s="10"/>
      <c r="B200" s="13"/>
      <c r="C200" s="59" t="s">
        <v>116</v>
      </c>
      <c r="D200" s="21"/>
      <c r="E200" s="12">
        <f>+E201</f>
        <v>80404.03</v>
      </c>
      <c r="F200" s="12">
        <f>+F201</f>
        <v>0</v>
      </c>
      <c r="G200" s="53">
        <f t="shared" si="34"/>
        <v>80404.03</v>
      </c>
      <c r="H200" s="12">
        <f>+H201</f>
        <v>80404.03</v>
      </c>
      <c r="I200" s="12">
        <f>+I201</f>
        <v>80404.03</v>
      </c>
      <c r="J200" s="53">
        <f t="shared" si="35"/>
        <v>0</v>
      </c>
    </row>
    <row r="201" spans="1:10" x14ac:dyDescent="0.2">
      <c r="A201" s="5"/>
      <c r="B201" s="6"/>
      <c r="C201" s="6"/>
      <c r="D201" s="22" t="s">
        <v>116</v>
      </c>
      <c r="E201" s="8">
        <v>80404.03</v>
      </c>
      <c r="F201" s="8">
        <v>0</v>
      </c>
      <c r="G201" s="53">
        <f t="shared" si="34"/>
        <v>80404.03</v>
      </c>
      <c r="H201" s="8">
        <v>80404.03</v>
      </c>
      <c r="I201" s="8">
        <v>80404.03</v>
      </c>
      <c r="J201" s="53">
        <f t="shared" si="35"/>
        <v>0</v>
      </c>
    </row>
    <row r="202" spans="1:10" x14ac:dyDescent="0.2">
      <c r="A202" s="5"/>
      <c r="B202" s="6"/>
      <c r="C202" s="55" t="s">
        <v>117</v>
      </c>
      <c r="D202" s="21"/>
      <c r="E202" s="12">
        <f>E203</f>
        <v>0</v>
      </c>
      <c r="F202" s="12">
        <f t="shared" ref="F202:I202" si="45">F203</f>
        <v>0</v>
      </c>
      <c r="G202" s="53">
        <f t="shared" si="34"/>
        <v>0</v>
      </c>
      <c r="H202" s="12">
        <f t="shared" si="45"/>
        <v>0</v>
      </c>
      <c r="I202" s="12">
        <f t="shared" si="45"/>
        <v>0</v>
      </c>
      <c r="J202" s="53">
        <f t="shared" si="35"/>
        <v>0</v>
      </c>
    </row>
    <row r="203" spans="1:10" x14ac:dyDescent="0.2">
      <c r="A203" s="5"/>
      <c r="B203" s="6"/>
      <c r="C203" s="6"/>
      <c r="D203" s="22" t="s">
        <v>117</v>
      </c>
      <c r="E203" s="8">
        <v>0</v>
      </c>
      <c r="F203" s="8">
        <v>0</v>
      </c>
      <c r="G203" s="53">
        <f t="shared" si="34"/>
        <v>0</v>
      </c>
      <c r="H203" s="8">
        <v>0</v>
      </c>
      <c r="I203" s="8">
        <v>0</v>
      </c>
      <c r="J203" s="53">
        <f t="shared" si="35"/>
        <v>0</v>
      </c>
    </row>
    <row r="204" spans="1:10" x14ac:dyDescent="0.2">
      <c r="A204" s="5"/>
      <c r="B204" s="105" t="s">
        <v>118</v>
      </c>
      <c r="C204" s="105"/>
      <c r="D204" s="106"/>
      <c r="E204" s="12">
        <f>+E205+E206+E208+E210+E212+E214+E216+E217</f>
        <v>167795.11</v>
      </c>
      <c r="F204" s="12">
        <f>+F205+F206+F208+F210+F212+F214+F216+F217</f>
        <v>196987</v>
      </c>
      <c r="G204" s="53">
        <f t="shared" si="34"/>
        <v>364782.11</v>
      </c>
      <c r="H204" s="12">
        <f>+H205+H206+H208+H210+H212+H214+H216+H217</f>
        <v>276345.11</v>
      </c>
      <c r="I204" s="12">
        <f>+I205+I206+I208+I210+I212+I214+I216+I217</f>
        <v>276345.11</v>
      </c>
      <c r="J204" s="53">
        <f t="shared" si="35"/>
        <v>88437</v>
      </c>
    </row>
    <row r="205" spans="1:10" x14ac:dyDescent="0.2">
      <c r="A205" s="5"/>
      <c r="B205" s="23"/>
      <c r="C205" s="60" t="s">
        <v>119</v>
      </c>
      <c r="D205" s="24"/>
      <c r="E205" s="12">
        <v>0</v>
      </c>
      <c r="F205" s="12">
        <v>0</v>
      </c>
      <c r="G205" s="53">
        <f t="shared" si="34"/>
        <v>0</v>
      </c>
      <c r="H205" s="12">
        <v>0</v>
      </c>
      <c r="I205" s="12">
        <v>0</v>
      </c>
      <c r="J205" s="53">
        <f t="shared" si="35"/>
        <v>0</v>
      </c>
    </row>
    <row r="206" spans="1:10" x14ac:dyDescent="0.2">
      <c r="A206" s="5"/>
      <c r="B206" s="23"/>
      <c r="C206" s="60" t="s">
        <v>120</v>
      </c>
      <c r="D206" s="24"/>
      <c r="E206" s="12">
        <f>+E207</f>
        <v>0</v>
      </c>
      <c r="F206" s="12">
        <f>+F207</f>
        <v>0</v>
      </c>
      <c r="G206" s="53">
        <f t="shared" si="34"/>
        <v>0</v>
      </c>
      <c r="H206" s="12">
        <f>+H207</f>
        <v>0</v>
      </c>
      <c r="I206" s="12">
        <f>+I207</f>
        <v>0</v>
      </c>
      <c r="J206" s="53">
        <f t="shared" si="35"/>
        <v>0</v>
      </c>
    </row>
    <row r="207" spans="1:10" ht="24" x14ac:dyDescent="0.2">
      <c r="A207" s="5"/>
      <c r="B207" s="23"/>
      <c r="C207" s="23"/>
      <c r="D207" s="3" t="s">
        <v>121</v>
      </c>
      <c r="E207" s="8">
        <v>0</v>
      </c>
      <c r="F207" s="8">
        <v>0</v>
      </c>
      <c r="G207" s="53">
        <f t="shared" si="34"/>
        <v>0</v>
      </c>
      <c r="H207" s="8">
        <v>0</v>
      </c>
      <c r="I207" s="8">
        <v>0</v>
      </c>
      <c r="J207" s="53">
        <f t="shared" si="35"/>
        <v>0</v>
      </c>
    </row>
    <row r="208" spans="1:10" x14ac:dyDescent="0.2">
      <c r="A208" s="5"/>
      <c r="B208" s="23"/>
      <c r="C208" s="60" t="s">
        <v>122</v>
      </c>
      <c r="D208" s="24"/>
      <c r="E208" s="12">
        <f>SUM(E209)</f>
        <v>0</v>
      </c>
      <c r="F208" s="12">
        <f>SUM(F209)</f>
        <v>0</v>
      </c>
      <c r="G208" s="53">
        <f t="shared" si="34"/>
        <v>0</v>
      </c>
      <c r="H208" s="12">
        <f>SUM(H209)</f>
        <v>0</v>
      </c>
      <c r="I208" s="12">
        <f>SUM(I209)</f>
        <v>0</v>
      </c>
      <c r="J208" s="53">
        <f t="shared" si="35"/>
        <v>0</v>
      </c>
    </row>
    <row r="209" spans="1:10" ht="24" x14ac:dyDescent="0.2">
      <c r="A209" s="5"/>
      <c r="B209" s="23"/>
      <c r="C209" s="23"/>
      <c r="D209" s="3" t="s">
        <v>367</v>
      </c>
      <c r="E209" s="8">
        <v>0</v>
      </c>
      <c r="F209" s="8">
        <v>0</v>
      </c>
      <c r="G209" s="86">
        <f t="shared" si="34"/>
        <v>0</v>
      </c>
      <c r="H209" s="8">
        <v>0</v>
      </c>
      <c r="I209" s="8">
        <v>0</v>
      </c>
      <c r="J209" s="86">
        <f t="shared" si="35"/>
        <v>0</v>
      </c>
    </row>
    <row r="210" spans="1:10" x14ac:dyDescent="0.2">
      <c r="A210" s="5"/>
      <c r="B210" s="23"/>
      <c r="C210" s="60" t="s">
        <v>123</v>
      </c>
      <c r="D210" s="24"/>
      <c r="E210" s="12">
        <f>+E211</f>
        <v>77795.11</v>
      </c>
      <c r="F210" s="12">
        <f>+F211</f>
        <v>200000</v>
      </c>
      <c r="G210" s="53">
        <f t="shared" si="34"/>
        <v>277795.11</v>
      </c>
      <c r="H210" s="12">
        <f>+H211</f>
        <v>276345.11</v>
      </c>
      <c r="I210" s="12">
        <f>+I211</f>
        <v>276345.11</v>
      </c>
      <c r="J210" s="53">
        <f t="shared" si="35"/>
        <v>1450</v>
      </c>
    </row>
    <row r="211" spans="1:10" x14ac:dyDescent="0.2">
      <c r="A211" s="5"/>
      <c r="B211" s="23"/>
      <c r="C211" s="23"/>
      <c r="D211" s="3" t="s">
        <v>368</v>
      </c>
      <c r="E211" s="8">
        <v>77795.11</v>
      </c>
      <c r="F211" s="8">
        <v>200000</v>
      </c>
      <c r="G211" s="53">
        <f t="shared" ref="G211:G275" si="46">E211+F211</f>
        <v>277795.11</v>
      </c>
      <c r="H211" s="8">
        <v>276345.11</v>
      </c>
      <c r="I211" s="8">
        <v>276345.11</v>
      </c>
      <c r="J211" s="53">
        <f t="shared" ref="J211:J275" si="47">G211-H211</f>
        <v>1450</v>
      </c>
    </row>
    <row r="212" spans="1:10" x14ac:dyDescent="0.2">
      <c r="A212" s="5"/>
      <c r="B212" s="23"/>
      <c r="C212" s="60" t="s">
        <v>124</v>
      </c>
      <c r="D212" s="24"/>
      <c r="E212" s="12">
        <f>+E213</f>
        <v>50000</v>
      </c>
      <c r="F212" s="12">
        <f>+F213</f>
        <v>0</v>
      </c>
      <c r="G212" s="53">
        <f t="shared" si="46"/>
        <v>50000</v>
      </c>
      <c r="H212" s="12">
        <f>+H213</f>
        <v>0</v>
      </c>
      <c r="I212" s="12">
        <f>+I213</f>
        <v>0</v>
      </c>
      <c r="J212" s="53">
        <f t="shared" si="47"/>
        <v>50000</v>
      </c>
    </row>
    <row r="213" spans="1:10" x14ac:dyDescent="0.2">
      <c r="A213" s="5"/>
      <c r="B213" s="23"/>
      <c r="C213" s="23"/>
      <c r="D213" s="3" t="s">
        <v>124</v>
      </c>
      <c r="E213" s="8">
        <v>50000</v>
      </c>
      <c r="F213" s="8">
        <v>0</v>
      </c>
      <c r="G213" s="53">
        <f t="shared" si="46"/>
        <v>50000</v>
      </c>
      <c r="H213" s="8">
        <v>0</v>
      </c>
      <c r="I213" s="8">
        <v>0</v>
      </c>
      <c r="J213" s="53">
        <f t="shared" si="47"/>
        <v>50000</v>
      </c>
    </row>
    <row r="214" spans="1:10" x14ac:dyDescent="0.2">
      <c r="A214" s="5"/>
      <c r="B214" s="23"/>
      <c r="C214" s="60" t="s">
        <v>125</v>
      </c>
      <c r="D214" s="24"/>
      <c r="E214" s="12">
        <f>+E215</f>
        <v>40000</v>
      </c>
      <c r="F214" s="12">
        <f>+F215</f>
        <v>-3013</v>
      </c>
      <c r="G214" s="53">
        <f t="shared" si="46"/>
        <v>36987</v>
      </c>
      <c r="H214" s="12">
        <f>+H215</f>
        <v>0</v>
      </c>
      <c r="I214" s="12">
        <f>+I215</f>
        <v>0</v>
      </c>
      <c r="J214" s="53">
        <f t="shared" si="47"/>
        <v>36987</v>
      </c>
    </row>
    <row r="215" spans="1:10" x14ac:dyDescent="0.2">
      <c r="A215" s="5"/>
      <c r="B215" s="23"/>
      <c r="C215" s="23"/>
      <c r="D215" s="3" t="s">
        <v>286</v>
      </c>
      <c r="E215" s="8">
        <v>40000</v>
      </c>
      <c r="F215" s="8">
        <v>-3013</v>
      </c>
      <c r="G215" s="86">
        <f t="shared" si="46"/>
        <v>36987</v>
      </c>
      <c r="H215" s="8">
        <v>0</v>
      </c>
      <c r="I215" s="8">
        <v>0</v>
      </c>
      <c r="J215" s="86">
        <f t="shared" si="47"/>
        <v>36987</v>
      </c>
    </row>
    <row r="216" spans="1:10" x14ac:dyDescent="0.2">
      <c r="A216" s="5"/>
      <c r="B216" s="23"/>
      <c r="C216" s="60" t="s">
        <v>126</v>
      </c>
      <c r="D216" s="24"/>
      <c r="E216" s="12">
        <v>0</v>
      </c>
      <c r="F216" s="12">
        <v>0</v>
      </c>
      <c r="G216" s="53">
        <f t="shared" si="46"/>
        <v>0</v>
      </c>
      <c r="H216" s="12">
        <v>0</v>
      </c>
      <c r="I216" s="12">
        <v>0</v>
      </c>
      <c r="J216" s="53">
        <f t="shared" si="47"/>
        <v>0</v>
      </c>
    </row>
    <row r="217" spans="1:10" x14ac:dyDescent="0.2">
      <c r="A217" s="5"/>
      <c r="B217" s="23"/>
      <c r="C217" s="60" t="s">
        <v>127</v>
      </c>
      <c r="D217" s="24"/>
      <c r="E217" s="12">
        <v>0</v>
      </c>
      <c r="F217" s="12">
        <v>0</v>
      </c>
      <c r="G217" s="53">
        <f t="shared" si="46"/>
        <v>0</v>
      </c>
      <c r="H217" s="12">
        <v>0</v>
      </c>
      <c r="I217" s="12">
        <v>0</v>
      </c>
      <c r="J217" s="53">
        <f t="shared" si="47"/>
        <v>0</v>
      </c>
    </row>
    <row r="218" spans="1:10" x14ac:dyDescent="0.2">
      <c r="A218" s="5"/>
      <c r="B218" s="103" t="s">
        <v>128</v>
      </c>
      <c r="C218" s="103"/>
      <c r="D218" s="104"/>
      <c r="E218" s="12">
        <f>+E219+E221+E222+E223</f>
        <v>0</v>
      </c>
      <c r="F218" s="12">
        <f>+F219+F221+F222+F223</f>
        <v>0</v>
      </c>
      <c r="G218" s="53">
        <f t="shared" si="46"/>
        <v>0</v>
      </c>
      <c r="H218" s="12">
        <f>+H219+H221+H222+H223</f>
        <v>0</v>
      </c>
      <c r="I218" s="12">
        <f>+I219+I221+I222+I223</f>
        <v>0</v>
      </c>
      <c r="J218" s="53">
        <f t="shared" si="47"/>
        <v>0</v>
      </c>
    </row>
    <row r="219" spans="1:10" x14ac:dyDescent="0.2">
      <c r="A219" s="5"/>
      <c r="B219" s="6"/>
      <c r="C219" s="56" t="s">
        <v>129</v>
      </c>
      <c r="D219" s="14"/>
      <c r="E219" s="12">
        <f>+E220</f>
        <v>0</v>
      </c>
      <c r="F219" s="12">
        <f>+F220</f>
        <v>0</v>
      </c>
      <c r="G219" s="53">
        <f t="shared" si="46"/>
        <v>0</v>
      </c>
      <c r="H219" s="12">
        <f>+H220</f>
        <v>0</v>
      </c>
      <c r="I219" s="12">
        <f>+I220</f>
        <v>0</v>
      </c>
      <c r="J219" s="53">
        <f t="shared" si="47"/>
        <v>0</v>
      </c>
    </row>
    <row r="220" spans="1:10" ht="36" x14ac:dyDescent="0.2">
      <c r="A220" s="5"/>
      <c r="B220" s="6"/>
      <c r="C220" s="6"/>
      <c r="D220" s="7" t="s">
        <v>369</v>
      </c>
      <c r="E220" s="8">
        <v>0</v>
      </c>
      <c r="F220" s="8">
        <v>0</v>
      </c>
      <c r="G220" s="53">
        <f t="shared" si="46"/>
        <v>0</v>
      </c>
      <c r="H220" s="8">
        <v>0</v>
      </c>
      <c r="I220" s="8">
        <v>0</v>
      </c>
      <c r="J220" s="53">
        <f t="shared" si="47"/>
        <v>0</v>
      </c>
    </row>
    <row r="221" spans="1:10" x14ac:dyDescent="0.2">
      <c r="A221" s="5"/>
      <c r="B221" s="6"/>
      <c r="C221" s="56" t="s">
        <v>130</v>
      </c>
      <c r="D221" s="14"/>
      <c r="E221" s="12">
        <v>0</v>
      </c>
      <c r="F221" s="12">
        <v>0</v>
      </c>
      <c r="G221" s="53">
        <f t="shared" si="46"/>
        <v>0</v>
      </c>
      <c r="H221" s="12">
        <v>0</v>
      </c>
      <c r="I221" s="12">
        <v>0</v>
      </c>
      <c r="J221" s="53">
        <f t="shared" si="47"/>
        <v>0</v>
      </c>
    </row>
    <row r="222" spans="1:10" ht="25.5" customHeight="1" x14ac:dyDescent="0.2">
      <c r="A222" s="5"/>
      <c r="B222" s="6"/>
      <c r="C222" s="56" t="s">
        <v>131</v>
      </c>
      <c r="D222" s="14"/>
      <c r="E222" s="12">
        <v>0</v>
      </c>
      <c r="F222" s="12">
        <v>0</v>
      </c>
      <c r="G222" s="53">
        <f t="shared" si="46"/>
        <v>0</v>
      </c>
      <c r="H222" s="12">
        <v>0</v>
      </c>
      <c r="I222" s="12">
        <v>0</v>
      </c>
      <c r="J222" s="53">
        <f t="shared" si="47"/>
        <v>0</v>
      </c>
    </row>
    <row r="223" spans="1:10" x14ac:dyDescent="0.2">
      <c r="A223" s="5"/>
      <c r="B223" s="6"/>
      <c r="C223" s="56" t="s">
        <v>132</v>
      </c>
      <c r="D223" s="14"/>
      <c r="E223" s="12">
        <f>E224</f>
        <v>0</v>
      </c>
      <c r="F223" s="12">
        <f>F224</f>
        <v>0</v>
      </c>
      <c r="G223" s="53">
        <f t="shared" si="46"/>
        <v>0</v>
      </c>
      <c r="H223" s="12">
        <f>H224</f>
        <v>0</v>
      </c>
      <c r="I223" s="12">
        <f>I224</f>
        <v>0</v>
      </c>
      <c r="J223" s="53">
        <f t="shared" si="47"/>
        <v>0</v>
      </c>
    </row>
    <row r="224" spans="1:10" x14ac:dyDescent="0.2">
      <c r="A224" s="5"/>
      <c r="B224" s="6"/>
      <c r="C224" s="6"/>
      <c r="D224" s="7" t="s">
        <v>267</v>
      </c>
      <c r="E224" s="8">
        <v>0</v>
      </c>
      <c r="F224" s="8">
        <v>0</v>
      </c>
      <c r="G224" s="53">
        <f t="shared" si="46"/>
        <v>0</v>
      </c>
      <c r="H224" s="8">
        <v>0</v>
      </c>
      <c r="I224" s="8">
        <v>0</v>
      </c>
      <c r="J224" s="53">
        <f t="shared" si="47"/>
        <v>0</v>
      </c>
    </row>
    <row r="225" spans="1:10" x14ac:dyDescent="0.2">
      <c r="A225" s="5"/>
      <c r="B225" s="103" t="s">
        <v>133</v>
      </c>
      <c r="C225" s="103"/>
      <c r="D225" s="104"/>
      <c r="E225" s="12">
        <f>+E226+E227+E229+E230+E232</f>
        <v>30000</v>
      </c>
      <c r="F225" s="12">
        <f>+F226+F227+F229+F230+F232</f>
        <v>0</v>
      </c>
      <c r="G225" s="53">
        <f t="shared" si="46"/>
        <v>30000</v>
      </c>
      <c r="H225" s="12">
        <f>+H226+H227+H229+H230+H232</f>
        <v>27460.65</v>
      </c>
      <c r="I225" s="12">
        <f>+I226+I227+I229+I230+I232</f>
        <v>27460.65</v>
      </c>
      <c r="J225" s="53">
        <f t="shared" si="47"/>
        <v>2539.3499999999985</v>
      </c>
    </row>
    <row r="226" spans="1:10" x14ac:dyDescent="0.2">
      <c r="A226" s="5"/>
      <c r="B226" s="6"/>
      <c r="C226" s="56" t="s">
        <v>134</v>
      </c>
      <c r="D226" s="14"/>
      <c r="E226" s="12">
        <v>0</v>
      </c>
      <c r="F226" s="12">
        <v>0</v>
      </c>
      <c r="G226" s="53">
        <f t="shared" si="46"/>
        <v>0</v>
      </c>
      <c r="H226" s="12">
        <v>0</v>
      </c>
      <c r="I226" s="12">
        <v>0</v>
      </c>
      <c r="J226" s="53">
        <f t="shared" si="47"/>
        <v>0</v>
      </c>
    </row>
    <row r="227" spans="1:10" x14ac:dyDescent="0.2">
      <c r="A227" s="5"/>
      <c r="B227" s="6"/>
      <c r="C227" s="56" t="s">
        <v>135</v>
      </c>
      <c r="D227" s="14"/>
      <c r="E227" s="12">
        <f>E228</f>
        <v>0</v>
      </c>
      <c r="F227" s="12">
        <f>F228</f>
        <v>0</v>
      </c>
      <c r="G227" s="53">
        <f t="shared" si="46"/>
        <v>0</v>
      </c>
      <c r="H227" s="12">
        <f>H228</f>
        <v>0</v>
      </c>
      <c r="I227" s="12">
        <f>I228</f>
        <v>0</v>
      </c>
      <c r="J227" s="53">
        <f t="shared" si="47"/>
        <v>0</v>
      </c>
    </row>
    <row r="228" spans="1:10" x14ac:dyDescent="0.2">
      <c r="A228" s="5"/>
      <c r="B228" s="6"/>
      <c r="C228" s="6"/>
      <c r="D228" s="7" t="s">
        <v>135</v>
      </c>
      <c r="E228" s="8">
        <v>0</v>
      </c>
      <c r="F228" s="8">
        <v>0</v>
      </c>
      <c r="G228" s="53">
        <f t="shared" si="46"/>
        <v>0</v>
      </c>
      <c r="H228" s="8">
        <v>0</v>
      </c>
      <c r="I228" s="8">
        <v>0</v>
      </c>
      <c r="J228" s="53">
        <f t="shared" si="47"/>
        <v>0</v>
      </c>
    </row>
    <row r="229" spans="1:10" x14ac:dyDescent="0.2">
      <c r="A229" s="5"/>
      <c r="B229" s="6"/>
      <c r="C229" s="56" t="s">
        <v>136</v>
      </c>
      <c r="D229" s="14"/>
      <c r="E229" s="12">
        <v>0</v>
      </c>
      <c r="F229" s="12">
        <v>0</v>
      </c>
      <c r="G229" s="53">
        <f t="shared" si="46"/>
        <v>0</v>
      </c>
      <c r="H229" s="12">
        <v>0</v>
      </c>
      <c r="I229" s="12">
        <v>0</v>
      </c>
      <c r="J229" s="53">
        <f t="shared" si="47"/>
        <v>0</v>
      </c>
    </row>
    <row r="230" spans="1:10" x14ac:dyDescent="0.2">
      <c r="A230" s="5"/>
      <c r="B230" s="6"/>
      <c r="C230" s="56" t="s">
        <v>137</v>
      </c>
      <c r="D230" s="14"/>
      <c r="E230" s="12">
        <f>+E231</f>
        <v>30000</v>
      </c>
      <c r="F230" s="12">
        <f>+F231</f>
        <v>0</v>
      </c>
      <c r="G230" s="53">
        <f t="shared" si="46"/>
        <v>30000</v>
      </c>
      <c r="H230" s="12">
        <f>+H231</f>
        <v>27460.65</v>
      </c>
      <c r="I230" s="12">
        <f>+I231</f>
        <v>27460.65</v>
      </c>
      <c r="J230" s="53">
        <f t="shared" si="47"/>
        <v>2539.3499999999985</v>
      </c>
    </row>
    <row r="231" spans="1:10" x14ac:dyDescent="0.2">
      <c r="A231" s="5"/>
      <c r="B231" s="6"/>
      <c r="C231" s="6"/>
      <c r="D231" s="7" t="s">
        <v>370</v>
      </c>
      <c r="E231" s="8">
        <v>30000</v>
      </c>
      <c r="F231" s="8">
        <v>0</v>
      </c>
      <c r="G231" s="53">
        <f t="shared" si="46"/>
        <v>30000</v>
      </c>
      <c r="H231" s="8">
        <v>27460.65</v>
      </c>
      <c r="I231" s="8">
        <v>27460.65</v>
      </c>
      <c r="J231" s="53">
        <f t="shared" si="47"/>
        <v>2539.3499999999985</v>
      </c>
    </row>
    <row r="232" spans="1:10" x14ac:dyDescent="0.2">
      <c r="A232" s="5"/>
      <c r="B232" s="6"/>
      <c r="C232" s="56" t="s">
        <v>139</v>
      </c>
      <c r="D232" s="14"/>
      <c r="E232" s="12">
        <f>SUM(E233)</f>
        <v>0</v>
      </c>
      <c r="F232" s="12">
        <f t="shared" ref="F232:I232" si="48">SUM(F233)</f>
        <v>0</v>
      </c>
      <c r="G232" s="53">
        <f t="shared" si="46"/>
        <v>0</v>
      </c>
      <c r="H232" s="12">
        <f t="shared" si="48"/>
        <v>0</v>
      </c>
      <c r="I232" s="12">
        <f t="shared" si="48"/>
        <v>0</v>
      </c>
      <c r="J232" s="53">
        <f t="shared" si="47"/>
        <v>0</v>
      </c>
    </row>
    <row r="233" spans="1:10" x14ac:dyDescent="0.2">
      <c r="A233" s="5"/>
      <c r="B233" s="6"/>
      <c r="C233" s="6"/>
      <c r="D233" s="7" t="s">
        <v>384</v>
      </c>
      <c r="E233" s="8">
        <v>0</v>
      </c>
      <c r="F233" s="8">
        <v>0</v>
      </c>
      <c r="G233" s="53">
        <f t="shared" si="46"/>
        <v>0</v>
      </c>
      <c r="H233" s="8">
        <v>0</v>
      </c>
      <c r="I233" s="8">
        <v>0</v>
      </c>
      <c r="J233" s="53">
        <f t="shared" si="47"/>
        <v>0</v>
      </c>
    </row>
    <row r="234" spans="1:10" x14ac:dyDescent="0.2">
      <c r="A234" s="5"/>
      <c r="B234" s="103" t="s">
        <v>140</v>
      </c>
      <c r="C234" s="103"/>
      <c r="D234" s="104"/>
      <c r="E234" s="12">
        <f>+E237+E239+E235</f>
        <v>0</v>
      </c>
      <c r="F234" s="12">
        <f t="shared" ref="F234:H234" si="49">+F237+F239+F235</f>
        <v>0</v>
      </c>
      <c r="G234" s="53">
        <f t="shared" si="46"/>
        <v>0</v>
      </c>
      <c r="H234" s="12">
        <f t="shared" si="49"/>
        <v>0</v>
      </c>
      <c r="I234" s="12">
        <f t="shared" ref="I234" si="50">+I237+I239+I235</f>
        <v>0</v>
      </c>
      <c r="J234" s="53">
        <f t="shared" si="47"/>
        <v>0</v>
      </c>
    </row>
    <row r="235" spans="1:10" s="2" customFormat="1" x14ac:dyDescent="0.2">
      <c r="A235" s="10"/>
      <c r="B235" s="69"/>
      <c r="C235" s="56" t="s">
        <v>371</v>
      </c>
      <c r="D235" s="70"/>
      <c r="E235" s="12">
        <f>+E236</f>
        <v>0</v>
      </c>
      <c r="F235" s="12">
        <f>+F236</f>
        <v>0</v>
      </c>
      <c r="G235" s="53">
        <f t="shared" si="46"/>
        <v>0</v>
      </c>
      <c r="H235" s="12">
        <f>+H236</f>
        <v>0</v>
      </c>
      <c r="I235" s="12">
        <f>+I236</f>
        <v>0</v>
      </c>
      <c r="J235" s="53">
        <f t="shared" si="47"/>
        <v>0</v>
      </c>
    </row>
    <row r="236" spans="1:10" s="46" customFormat="1" x14ac:dyDescent="0.2">
      <c r="A236" s="5"/>
      <c r="B236" s="6"/>
      <c r="C236" s="6"/>
      <c r="D236" s="7" t="s">
        <v>371</v>
      </c>
      <c r="E236" s="8">
        <v>0</v>
      </c>
      <c r="F236" s="8">
        <v>0</v>
      </c>
      <c r="G236" s="53">
        <f t="shared" si="46"/>
        <v>0</v>
      </c>
      <c r="H236" s="8">
        <v>0</v>
      </c>
      <c r="I236" s="8">
        <v>0</v>
      </c>
      <c r="J236" s="53">
        <f t="shared" si="47"/>
        <v>0</v>
      </c>
    </row>
    <row r="237" spans="1:10" x14ac:dyDescent="0.2">
      <c r="A237" s="5"/>
      <c r="B237" s="6"/>
      <c r="C237" s="56" t="s">
        <v>337</v>
      </c>
      <c r="D237" s="14"/>
      <c r="E237" s="12">
        <f>+E238</f>
        <v>0</v>
      </c>
      <c r="F237" s="12">
        <f>+F238</f>
        <v>0</v>
      </c>
      <c r="G237" s="53">
        <f t="shared" si="46"/>
        <v>0</v>
      </c>
      <c r="H237" s="12">
        <f>+H238</f>
        <v>0</v>
      </c>
      <c r="I237" s="12">
        <f>+I238</f>
        <v>0</v>
      </c>
      <c r="J237" s="53">
        <f t="shared" si="47"/>
        <v>0</v>
      </c>
    </row>
    <row r="238" spans="1:10" x14ac:dyDescent="0.2">
      <c r="A238" s="5"/>
      <c r="B238" s="6"/>
      <c r="C238" s="6"/>
      <c r="D238" s="7" t="s">
        <v>141</v>
      </c>
      <c r="E238" s="8">
        <v>0</v>
      </c>
      <c r="F238" s="8">
        <v>0</v>
      </c>
      <c r="G238" s="53">
        <f t="shared" si="46"/>
        <v>0</v>
      </c>
      <c r="H238" s="8">
        <v>0</v>
      </c>
      <c r="I238" s="8">
        <v>0</v>
      </c>
      <c r="J238" s="53">
        <f t="shared" si="47"/>
        <v>0</v>
      </c>
    </row>
    <row r="239" spans="1:10" x14ac:dyDescent="0.2">
      <c r="A239" s="5"/>
      <c r="B239" s="6"/>
      <c r="C239" s="56" t="s">
        <v>142</v>
      </c>
      <c r="D239" s="14"/>
      <c r="E239" s="12">
        <f>+E240</f>
        <v>0</v>
      </c>
      <c r="F239" s="12">
        <f>+F240</f>
        <v>0</v>
      </c>
      <c r="G239" s="53">
        <f t="shared" si="46"/>
        <v>0</v>
      </c>
      <c r="H239" s="12">
        <f>+H240</f>
        <v>0</v>
      </c>
      <c r="I239" s="12">
        <f>+I240</f>
        <v>0</v>
      </c>
      <c r="J239" s="53">
        <f t="shared" si="47"/>
        <v>0</v>
      </c>
    </row>
    <row r="240" spans="1:10" ht="21.75" customHeight="1" x14ac:dyDescent="0.2">
      <c r="A240" s="5"/>
      <c r="B240" s="6"/>
      <c r="C240" s="6"/>
      <c r="D240" s="7" t="s">
        <v>142</v>
      </c>
      <c r="E240" s="8">
        <v>0</v>
      </c>
      <c r="F240" s="8">
        <v>0</v>
      </c>
      <c r="G240" s="53">
        <f t="shared" si="46"/>
        <v>0</v>
      </c>
      <c r="H240" s="8">
        <v>0</v>
      </c>
      <c r="I240" s="8">
        <v>0</v>
      </c>
      <c r="J240" s="53">
        <f t="shared" si="47"/>
        <v>0</v>
      </c>
    </row>
    <row r="241" spans="1:10" x14ac:dyDescent="0.2">
      <c r="A241" s="5"/>
      <c r="B241" s="103" t="s">
        <v>143</v>
      </c>
      <c r="C241" s="103"/>
      <c r="D241" s="104"/>
      <c r="E241" s="12">
        <f>+E242+E243+E249+E251++E256+E257+E262</f>
        <v>107230.63</v>
      </c>
      <c r="F241" s="12">
        <f>+F242+F243+F249+F251++F256+F257+F262</f>
        <v>3013</v>
      </c>
      <c r="G241" s="53">
        <f t="shared" si="46"/>
        <v>110243.63</v>
      </c>
      <c r="H241" s="12">
        <f>+H242+H243+H249+H251++H256+H257+H262</f>
        <v>50243.63</v>
      </c>
      <c r="I241" s="12">
        <f>+I242+I243+I249+I251++I256+I257+I262</f>
        <v>50243.63</v>
      </c>
      <c r="J241" s="53">
        <f t="shared" si="47"/>
        <v>60000.000000000007</v>
      </c>
    </row>
    <row r="242" spans="1:10" x14ac:dyDescent="0.2">
      <c r="A242" s="5"/>
      <c r="B242" s="6"/>
      <c r="C242" s="56" t="s">
        <v>144</v>
      </c>
      <c r="D242" s="14"/>
      <c r="E242" s="12">
        <v>0</v>
      </c>
      <c r="F242" s="12">
        <v>0</v>
      </c>
      <c r="G242" s="53">
        <f t="shared" si="46"/>
        <v>0</v>
      </c>
      <c r="H242" s="12">
        <v>0</v>
      </c>
      <c r="I242" s="12">
        <v>0</v>
      </c>
      <c r="J242" s="53">
        <f t="shared" si="47"/>
        <v>0</v>
      </c>
    </row>
    <row r="243" spans="1:10" x14ac:dyDescent="0.2">
      <c r="A243" s="5"/>
      <c r="B243" s="6"/>
      <c r="C243" s="56" t="s">
        <v>145</v>
      </c>
      <c r="D243" s="14"/>
      <c r="E243" s="12">
        <f>SUM(E244:E248)</f>
        <v>10000</v>
      </c>
      <c r="F243" s="12">
        <f t="shared" ref="F243:H243" si="51">SUM(F244:F248)</f>
        <v>0</v>
      </c>
      <c r="G243" s="53">
        <f t="shared" si="46"/>
        <v>10000</v>
      </c>
      <c r="H243" s="12">
        <f t="shared" si="51"/>
        <v>0</v>
      </c>
      <c r="I243" s="12">
        <f t="shared" ref="I243" si="52">SUM(I244:I248)</f>
        <v>0</v>
      </c>
      <c r="J243" s="53">
        <f t="shared" si="47"/>
        <v>10000</v>
      </c>
    </row>
    <row r="244" spans="1:10" x14ac:dyDescent="0.2">
      <c r="A244" s="5"/>
      <c r="B244" s="6"/>
      <c r="C244" s="6"/>
      <c r="D244" s="7" t="s">
        <v>372</v>
      </c>
      <c r="E244" s="8">
        <v>0</v>
      </c>
      <c r="F244" s="8">
        <v>0</v>
      </c>
      <c r="G244" s="53">
        <f t="shared" si="46"/>
        <v>0</v>
      </c>
      <c r="H244" s="8">
        <v>0</v>
      </c>
      <c r="I244" s="8">
        <v>0</v>
      </c>
      <c r="J244" s="53">
        <f t="shared" si="47"/>
        <v>0</v>
      </c>
    </row>
    <row r="245" spans="1:10" x14ac:dyDescent="0.2">
      <c r="A245" s="5"/>
      <c r="B245" s="6"/>
      <c r="C245" s="6"/>
      <c r="D245" s="7" t="s">
        <v>146</v>
      </c>
      <c r="E245" s="8">
        <v>10000</v>
      </c>
      <c r="F245" s="8">
        <v>0</v>
      </c>
      <c r="G245" s="53">
        <f t="shared" si="46"/>
        <v>10000</v>
      </c>
      <c r="H245" s="8">
        <v>0</v>
      </c>
      <c r="I245" s="8">
        <v>0</v>
      </c>
      <c r="J245" s="53">
        <f t="shared" si="47"/>
        <v>10000</v>
      </c>
    </row>
    <row r="246" spans="1:10" hidden="1" x14ac:dyDescent="0.2">
      <c r="A246" s="5"/>
      <c r="B246" s="6"/>
      <c r="C246" s="6"/>
      <c r="D246" s="7"/>
      <c r="E246" s="8">
        <v>0</v>
      </c>
      <c r="F246" s="8">
        <v>0</v>
      </c>
      <c r="G246" s="53">
        <f t="shared" si="46"/>
        <v>0</v>
      </c>
      <c r="H246" s="8">
        <v>0</v>
      </c>
      <c r="I246" s="8">
        <v>0</v>
      </c>
      <c r="J246" s="53">
        <f t="shared" si="47"/>
        <v>0</v>
      </c>
    </row>
    <row r="247" spans="1:10" hidden="1" x14ac:dyDescent="0.2">
      <c r="A247" s="5"/>
      <c r="B247" s="6"/>
      <c r="C247" s="6"/>
      <c r="D247" s="7"/>
      <c r="E247" s="8">
        <v>0</v>
      </c>
      <c r="F247" s="8">
        <v>0</v>
      </c>
      <c r="G247" s="53">
        <f t="shared" si="46"/>
        <v>0</v>
      </c>
      <c r="H247" s="8">
        <v>0</v>
      </c>
      <c r="I247" s="8">
        <v>0</v>
      </c>
      <c r="J247" s="53">
        <f t="shared" si="47"/>
        <v>0</v>
      </c>
    </row>
    <row r="248" spans="1:10" hidden="1" x14ac:dyDescent="0.2">
      <c r="A248" s="5"/>
      <c r="B248" s="6"/>
      <c r="C248" s="6"/>
      <c r="D248" s="7" t="s">
        <v>307</v>
      </c>
      <c r="E248" s="8">
        <v>0</v>
      </c>
      <c r="F248" s="8">
        <v>0</v>
      </c>
      <c r="G248" s="53">
        <f t="shared" si="46"/>
        <v>0</v>
      </c>
      <c r="H248" s="8">
        <v>0</v>
      </c>
      <c r="I248" s="8">
        <v>0</v>
      </c>
      <c r="J248" s="53">
        <f t="shared" si="47"/>
        <v>0</v>
      </c>
    </row>
    <row r="249" spans="1:10" x14ac:dyDescent="0.2">
      <c r="A249" s="5"/>
      <c r="B249" s="6"/>
      <c r="C249" s="56" t="s">
        <v>147</v>
      </c>
      <c r="D249" s="14"/>
      <c r="E249" s="12">
        <f>+E250</f>
        <v>50000</v>
      </c>
      <c r="F249" s="12">
        <f>+F250</f>
        <v>0</v>
      </c>
      <c r="G249" s="53">
        <f t="shared" si="46"/>
        <v>50000</v>
      </c>
      <c r="H249" s="12">
        <f>+H250</f>
        <v>0</v>
      </c>
      <c r="I249" s="12">
        <f>+I250</f>
        <v>0</v>
      </c>
      <c r="J249" s="53">
        <f t="shared" si="47"/>
        <v>50000</v>
      </c>
    </row>
    <row r="250" spans="1:10" s="46" customFormat="1" ht="24" x14ac:dyDescent="0.2">
      <c r="A250" s="5"/>
      <c r="B250" s="6"/>
      <c r="C250" s="73"/>
      <c r="D250" s="7" t="s">
        <v>373</v>
      </c>
      <c r="E250" s="8">
        <v>50000</v>
      </c>
      <c r="F250" s="8">
        <v>0</v>
      </c>
      <c r="G250" s="53">
        <f t="shared" si="46"/>
        <v>50000</v>
      </c>
      <c r="H250" s="8">
        <v>0</v>
      </c>
      <c r="I250" s="8">
        <v>0</v>
      </c>
      <c r="J250" s="53">
        <f t="shared" si="47"/>
        <v>50000</v>
      </c>
    </row>
    <row r="251" spans="1:10" x14ac:dyDescent="0.2">
      <c r="A251" s="5"/>
      <c r="B251" s="6"/>
      <c r="C251" s="56" t="s">
        <v>148</v>
      </c>
      <c r="D251" s="14"/>
      <c r="E251" s="12">
        <f>SUM(E252:E255)</f>
        <v>0</v>
      </c>
      <c r="F251" s="12">
        <f>SUM(F252:F255)</f>
        <v>0</v>
      </c>
      <c r="G251" s="53">
        <f t="shared" si="46"/>
        <v>0</v>
      </c>
      <c r="H251" s="12">
        <f>SUM(H252:H255)</f>
        <v>0</v>
      </c>
      <c r="I251" s="12">
        <f>SUM(I252:I255)</f>
        <v>0</v>
      </c>
      <c r="J251" s="53">
        <f t="shared" si="47"/>
        <v>0</v>
      </c>
    </row>
    <row r="252" spans="1:10" x14ac:dyDescent="0.2">
      <c r="A252" s="5"/>
      <c r="B252" s="6"/>
      <c r="C252" s="6"/>
      <c r="D252" s="7" t="s">
        <v>148</v>
      </c>
      <c r="E252" s="8">
        <v>0</v>
      </c>
      <c r="F252" s="8">
        <v>0</v>
      </c>
      <c r="G252" s="53">
        <f t="shared" si="46"/>
        <v>0</v>
      </c>
      <c r="H252" s="8">
        <v>0</v>
      </c>
      <c r="I252" s="8">
        <v>0</v>
      </c>
      <c r="J252" s="53">
        <f t="shared" si="47"/>
        <v>0</v>
      </c>
    </row>
    <row r="253" spans="1:10" hidden="1" x14ac:dyDescent="0.2">
      <c r="A253" s="5"/>
      <c r="B253" s="6"/>
      <c r="C253" s="6"/>
      <c r="D253" s="7" t="s">
        <v>149</v>
      </c>
      <c r="E253" s="8">
        <v>0</v>
      </c>
      <c r="F253" s="8">
        <v>0</v>
      </c>
      <c r="G253" s="53">
        <f t="shared" si="46"/>
        <v>0</v>
      </c>
      <c r="H253" s="8">
        <v>0</v>
      </c>
      <c r="I253" s="8">
        <v>0</v>
      </c>
      <c r="J253" s="53">
        <f t="shared" si="47"/>
        <v>0</v>
      </c>
    </row>
    <row r="254" spans="1:10" hidden="1" x14ac:dyDescent="0.2">
      <c r="A254" s="5"/>
      <c r="B254" s="6"/>
      <c r="C254" s="6"/>
      <c r="D254" s="7" t="s">
        <v>150</v>
      </c>
      <c r="E254" s="8">
        <v>0</v>
      </c>
      <c r="F254" s="8">
        <v>0</v>
      </c>
      <c r="G254" s="53">
        <f t="shared" si="46"/>
        <v>0</v>
      </c>
      <c r="H254" s="8">
        <v>0</v>
      </c>
      <c r="I254" s="8">
        <v>0</v>
      </c>
      <c r="J254" s="53">
        <f t="shared" si="47"/>
        <v>0</v>
      </c>
    </row>
    <row r="255" spans="1:10" x14ac:dyDescent="0.2">
      <c r="A255" s="5"/>
      <c r="B255" s="6"/>
      <c r="C255" s="6"/>
      <c r="D255" s="7" t="s">
        <v>268</v>
      </c>
      <c r="E255" s="8">
        <v>0</v>
      </c>
      <c r="F255" s="8">
        <v>0</v>
      </c>
      <c r="G255" s="53">
        <f t="shared" si="46"/>
        <v>0</v>
      </c>
      <c r="H255" s="8">
        <v>0</v>
      </c>
      <c r="I255" s="8">
        <v>0</v>
      </c>
      <c r="J255" s="53">
        <f t="shared" si="47"/>
        <v>0</v>
      </c>
    </row>
    <row r="256" spans="1:10" x14ac:dyDescent="0.2">
      <c r="A256" s="5"/>
      <c r="B256" s="6"/>
      <c r="C256" s="55" t="s">
        <v>151</v>
      </c>
      <c r="D256" s="14"/>
      <c r="E256" s="12">
        <v>0</v>
      </c>
      <c r="F256" s="12">
        <v>0</v>
      </c>
      <c r="G256" s="53">
        <f t="shared" si="46"/>
        <v>0</v>
      </c>
      <c r="H256" s="12">
        <v>0</v>
      </c>
      <c r="I256" s="12">
        <v>0</v>
      </c>
      <c r="J256" s="53">
        <f t="shared" si="47"/>
        <v>0</v>
      </c>
    </row>
    <row r="257" spans="1:10" x14ac:dyDescent="0.2">
      <c r="A257" s="5"/>
      <c r="B257" s="6"/>
      <c r="C257" s="125" t="s">
        <v>152</v>
      </c>
      <c r="D257" s="126"/>
      <c r="E257" s="12">
        <f>+E258+E259+E260+E261</f>
        <v>0</v>
      </c>
      <c r="F257" s="12">
        <f t="shared" ref="F257:J257" si="53">+F258+F259+F260+F261</f>
        <v>0</v>
      </c>
      <c r="G257" s="12">
        <f t="shared" si="53"/>
        <v>0</v>
      </c>
      <c r="H257" s="12">
        <f t="shared" si="53"/>
        <v>0</v>
      </c>
      <c r="I257" s="12">
        <f t="shared" si="53"/>
        <v>0</v>
      </c>
      <c r="J257" s="12">
        <f t="shared" si="53"/>
        <v>0</v>
      </c>
    </row>
    <row r="258" spans="1:10" ht="24" x14ac:dyDescent="0.2">
      <c r="A258" s="5"/>
      <c r="B258" s="6"/>
      <c r="C258" s="6"/>
      <c r="D258" s="7" t="s">
        <v>374</v>
      </c>
      <c r="E258" s="8">
        <v>0</v>
      </c>
      <c r="F258" s="8">
        <v>0</v>
      </c>
      <c r="G258" s="53">
        <f t="shared" si="46"/>
        <v>0</v>
      </c>
      <c r="H258" s="8">
        <v>0</v>
      </c>
      <c r="I258" s="8">
        <v>0</v>
      </c>
      <c r="J258" s="53">
        <f t="shared" si="47"/>
        <v>0</v>
      </c>
    </row>
    <row r="259" spans="1:10" x14ac:dyDescent="0.2">
      <c r="A259" s="5"/>
      <c r="B259" s="6"/>
      <c r="C259" s="6"/>
      <c r="D259" s="7" t="s">
        <v>375</v>
      </c>
      <c r="E259" s="8">
        <v>0</v>
      </c>
      <c r="F259" s="8">
        <v>0</v>
      </c>
      <c r="G259" s="53">
        <f t="shared" si="46"/>
        <v>0</v>
      </c>
      <c r="H259" s="8">
        <v>0</v>
      </c>
      <c r="I259" s="8">
        <v>0</v>
      </c>
      <c r="J259" s="53">
        <f t="shared" si="47"/>
        <v>0</v>
      </c>
    </row>
    <row r="260" spans="1:10" x14ac:dyDescent="0.2">
      <c r="A260" s="5"/>
      <c r="B260" s="6"/>
      <c r="C260" s="6"/>
      <c r="D260" s="7" t="s">
        <v>283</v>
      </c>
      <c r="E260" s="8">
        <v>0</v>
      </c>
      <c r="F260" s="8">
        <v>0</v>
      </c>
      <c r="G260" s="53">
        <f t="shared" ref="G260" si="54">E260+F260</f>
        <v>0</v>
      </c>
      <c r="H260" s="8">
        <v>0</v>
      </c>
      <c r="I260" s="8">
        <v>0</v>
      </c>
      <c r="J260" s="53">
        <f t="shared" ref="J260" si="55">G260-H260</f>
        <v>0</v>
      </c>
    </row>
    <row r="261" spans="1:10" x14ac:dyDescent="0.2">
      <c r="A261" s="5"/>
      <c r="B261" s="6"/>
      <c r="C261" s="6"/>
      <c r="D261" s="7" t="s">
        <v>515</v>
      </c>
      <c r="E261" s="8">
        <v>0</v>
      </c>
      <c r="F261" s="8">
        <v>0</v>
      </c>
      <c r="G261" s="53">
        <f t="shared" si="46"/>
        <v>0</v>
      </c>
      <c r="H261" s="8">
        <v>0</v>
      </c>
      <c r="I261" s="8">
        <v>0</v>
      </c>
      <c r="J261" s="53">
        <f t="shared" si="47"/>
        <v>0</v>
      </c>
    </row>
    <row r="262" spans="1:10" x14ac:dyDescent="0.2">
      <c r="A262" s="5"/>
      <c r="B262" s="6"/>
      <c r="C262" s="56" t="s">
        <v>153</v>
      </c>
      <c r="D262" s="14"/>
      <c r="E262" s="12">
        <f>SUM(E263:E268)</f>
        <v>47230.63</v>
      </c>
      <c r="F262" s="12">
        <f>SUM(F263:F268)</f>
        <v>3013</v>
      </c>
      <c r="G262" s="53">
        <f t="shared" si="46"/>
        <v>50243.63</v>
      </c>
      <c r="H262" s="12">
        <f>SUM(H263:H268)</f>
        <v>50243.63</v>
      </c>
      <c r="I262" s="12">
        <f>SUM(I263:I268)</f>
        <v>50243.63</v>
      </c>
      <c r="J262" s="53">
        <f t="shared" si="47"/>
        <v>0</v>
      </c>
    </row>
    <row r="263" spans="1:10" x14ac:dyDescent="0.2">
      <c r="A263" s="5"/>
      <c r="B263" s="6"/>
      <c r="C263" s="6"/>
      <c r="D263" s="7" t="s">
        <v>153</v>
      </c>
      <c r="E263" s="8">
        <v>47230.63</v>
      </c>
      <c r="F263" s="8">
        <v>3013</v>
      </c>
      <c r="G263" s="53">
        <f t="shared" si="46"/>
        <v>50243.63</v>
      </c>
      <c r="H263" s="8">
        <v>50243.63</v>
      </c>
      <c r="I263" s="8">
        <v>50243.63</v>
      </c>
      <c r="J263" s="53">
        <f t="shared" si="47"/>
        <v>0</v>
      </c>
    </row>
    <row r="264" spans="1:10" x14ac:dyDescent="0.2">
      <c r="A264" s="5"/>
      <c r="B264" s="6"/>
      <c r="C264" s="6"/>
      <c r="D264" s="7" t="s">
        <v>268</v>
      </c>
      <c r="E264" s="8">
        <v>0</v>
      </c>
      <c r="F264" s="8">
        <v>0</v>
      </c>
      <c r="G264" s="53">
        <f t="shared" si="46"/>
        <v>0</v>
      </c>
      <c r="H264" s="8">
        <v>0</v>
      </c>
      <c r="I264" s="8">
        <v>0</v>
      </c>
      <c r="J264" s="53">
        <f t="shared" si="47"/>
        <v>0</v>
      </c>
    </row>
    <row r="265" spans="1:10" x14ac:dyDescent="0.2">
      <c r="A265" s="5"/>
      <c r="B265" s="6"/>
      <c r="C265" s="6"/>
      <c r="D265" s="7" t="s">
        <v>154</v>
      </c>
      <c r="E265" s="8">
        <v>0</v>
      </c>
      <c r="F265" s="8">
        <v>0</v>
      </c>
      <c r="G265" s="53">
        <f t="shared" si="46"/>
        <v>0</v>
      </c>
      <c r="H265" s="8">
        <v>0</v>
      </c>
      <c r="I265" s="8">
        <v>0</v>
      </c>
      <c r="J265" s="53">
        <f t="shared" si="47"/>
        <v>0</v>
      </c>
    </row>
    <row r="266" spans="1:10" x14ac:dyDescent="0.2">
      <c r="A266" s="5"/>
      <c r="B266" s="6"/>
      <c r="C266" s="6"/>
      <c r="D266" s="7" t="s">
        <v>155</v>
      </c>
      <c r="E266" s="8">
        <v>0</v>
      </c>
      <c r="F266" s="8">
        <v>0</v>
      </c>
      <c r="G266" s="53">
        <f t="shared" si="46"/>
        <v>0</v>
      </c>
      <c r="H266" s="8">
        <v>0</v>
      </c>
      <c r="I266" s="8">
        <v>0</v>
      </c>
      <c r="J266" s="53">
        <f t="shared" si="47"/>
        <v>0</v>
      </c>
    </row>
    <row r="267" spans="1:10" x14ac:dyDescent="0.2">
      <c r="A267" s="5"/>
      <c r="B267" s="6"/>
      <c r="C267" s="6"/>
      <c r="D267" s="7" t="s">
        <v>281</v>
      </c>
      <c r="E267" s="8">
        <v>0</v>
      </c>
      <c r="F267" s="8">
        <v>0</v>
      </c>
      <c r="G267" s="53">
        <f t="shared" si="46"/>
        <v>0</v>
      </c>
      <c r="H267" s="8">
        <v>0</v>
      </c>
      <c r="I267" s="8">
        <v>0</v>
      </c>
      <c r="J267" s="53">
        <f t="shared" si="47"/>
        <v>0</v>
      </c>
    </row>
    <row r="268" spans="1:10" x14ac:dyDescent="0.2">
      <c r="A268" s="5"/>
      <c r="B268" s="6"/>
      <c r="C268" s="6"/>
      <c r="D268" s="7" t="s">
        <v>282</v>
      </c>
      <c r="E268" s="8">
        <v>0</v>
      </c>
      <c r="F268" s="8">
        <v>0</v>
      </c>
      <c r="G268" s="53">
        <f t="shared" si="46"/>
        <v>0</v>
      </c>
      <c r="H268" s="8">
        <v>0</v>
      </c>
      <c r="I268" s="8">
        <v>0</v>
      </c>
      <c r="J268" s="53">
        <f t="shared" si="47"/>
        <v>0</v>
      </c>
    </row>
    <row r="269" spans="1:10" x14ac:dyDescent="0.2">
      <c r="A269" s="102" t="s">
        <v>156</v>
      </c>
      <c r="B269" s="103"/>
      <c r="C269" s="103"/>
      <c r="D269" s="104"/>
      <c r="E269" s="12">
        <f>E270+E275+E291+E294</f>
        <v>445000</v>
      </c>
      <c r="F269" s="12">
        <f>SUM(F270+F275+F291+F294)</f>
        <v>0</v>
      </c>
      <c r="G269" s="53">
        <f t="shared" si="46"/>
        <v>445000</v>
      </c>
      <c r="H269" s="12">
        <f>SUM(H270+H275+H291+H294)</f>
        <v>224024.5</v>
      </c>
      <c r="I269" s="12">
        <f>SUM(I270+I275+I291+I294)</f>
        <v>224024.5</v>
      </c>
      <c r="J269" s="53">
        <f t="shared" si="47"/>
        <v>220975.5</v>
      </c>
    </row>
    <row r="270" spans="1:10" x14ac:dyDescent="0.2">
      <c r="A270" s="5"/>
      <c r="B270" s="103" t="s">
        <v>157</v>
      </c>
      <c r="C270" s="103"/>
      <c r="D270" s="104"/>
      <c r="E270" s="12">
        <f>SUM(E271:E274)</f>
        <v>0</v>
      </c>
      <c r="F270" s="12">
        <f>SUM(F271:F274)</f>
        <v>0</v>
      </c>
      <c r="G270" s="53">
        <f t="shared" si="46"/>
        <v>0</v>
      </c>
      <c r="H270" s="12">
        <f>SUM(H271:H274)</f>
        <v>0</v>
      </c>
      <c r="I270" s="12">
        <f>SUM(I271:I274)</f>
        <v>0</v>
      </c>
      <c r="J270" s="53">
        <f t="shared" si="47"/>
        <v>0</v>
      </c>
    </row>
    <row r="271" spans="1:10" x14ac:dyDescent="0.2">
      <c r="A271" s="5"/>
      <c r="B271" s="6"/>
      <c r="C271" s="56" t="s">
        <v>158</v>
      </c>
      <c r="D271" s="14"/>
      <c r="E271" s="12">
        <v>0</v>
      </c>
      <c r="F271" s="12">
        <v>0</v>
      </c>
      <c r="G271" s="53">
        <f t="shared" si="46"/>
        <v>0</v>
      </c>
      <c r="H271" s="12">
        <v>0</v>
      </c>
      <c r="I271" s="12">
        <v>0</v>
      </c>
      <c r="J271" s="53">
        <f t="shared" si="47"/>
        <v>0</v>
      </c>
    </row>
    <row r="272" spans="1:10" x14ac:dyDescent="0.2">
      <c r="A272" s="5"/>
      <c r="B272" s="6"/>
      <c r="C272" s="56" t="s">
        <v>159</v>
      </c>
      <c r="D272" s="14"/>
      <c r="E272" s="12">
        <v>0</v>
      </c>
      <c r="F272" s="12">
        <v>0</v>
      </c>
      <c r="G272" s="53">
        <f t="shared" si="46"/>
        <v>0</v>
      </c>
      <c r="H272" s="12">
        <v>0</v>
      </c>
      <c r="I272" s="12">
        <v>0</v>
      </c>
      <c r="J272" s="53">
        <f t="shared" si="47"/>
        <v>0</v>
      </c>
    </row>
    <row r="273" spans="1:10" x14ac:dyDescent="0.2">
      <c r="A273" s="5"/>
      <c r="B273" s="6"/>
      <c r="C273" s="56" t="s">
        <v>160</v>
      </c>
      <c r="D273" s="14"/>
      <c r="E273" s="12">
        <v>0</v>
      </c>
      <c r="F273" s="12">
        <v>0</v>
      </c>
      <c r="G273" s="53">
        <f t="shared" si="46"/>
        <v>0</v>
      </c>
      <c r="H273" s="12">
        <v>0</v>
      </c>
      <c r="I273" s="12">
        <v>0</v>
      </c>
      <c r="J273" s="53">
        <f t="shared" si="47"/>
        <v>0</v>
      </c>
    </row>
    <row r="274" spans="1:10" x14ac:dyDescent="0.2">
      <c r="A274" s="5"/>
      <c r="B274" s="6"/>
      <c r="C274" s="56" t="s">
        <v>161</v>
      </c>
      <c r="D274" s="14"/>
      <c r="E274" s="12">
        <v>0</v>
      </c>
      <c r="F274" s="12">
        <v>0</v>
      </c>
      <c r="G274" s="53">
        <f t="shared" si="46"/>
        <v>0</v>
      </c>
      <c r="H274" s="12">
        <v>0</v>
      </c>
      <c r="I274" s="12">
        <v>0</v>
      </c>
      <c r="J274" s="53">
        <f t="shared" si="47"/>
        <v>0</v>
      </c>
    </row>
    <row r="275" spans="1:10" x14ac:dyDescent="0.2">
      <c r="A275" s="5"/>
      <c r="B275" s="103" t="s">
        <v>162</v>
      </c>
      <c r="C275" s="103"/>
      <c r="D275" s="104"/>
      <c r="E275" s="12">
        <f>E276+E285+E286+E288+E289+E290</f>
        <v>445000</v>
      </c>
      <c r="F275" s="12">
        <f>F276+F285+F286+F288+F289+F290</f>
        <v>0</v>
      </c>
      <c r="G275" s="53">
        <f t="shared" si="46"/>
        <v>445000</v>
      </c>
      <c r="H275" s="12">
        <f>H276+H285+H286+H288+H289+H290</f>
        <v>224024.5</v>
      </c>
      <c r="I275" s="12">
        <f>I276+I285+I286+I288+I289+I290</f>
        <v>224024.5</v>
      </c>
      <c r="J275" s="53">
        <f t="shared" si="47"/>
        <v>220975.5</v>
      </c>
    </row>
    <row r="276" spans="1:10" x14ac:dyDescent="0.2">
      <c r="A276" s="5"/>
      <c r="B276" s="6"/>
      <c r="C276" s="56" t="s">
        <v>163</v>
      </c>
      <c r="D276" s="14"/>
      <c r="E276" s="12">
        <f>SUM(E277:E284)</f>
        <v>445000</v>
      </c>
      <c r="F276" s="12">
        <f>SUM(F277:F284)</f>
        <v>0</v>
      </c>
      <c r="G276" s="53">
        <f t="shared" ref="G276:G341" si="56">E276+F276</f>
        <v>445000</v>
      </c>
      <c r="H276" s="12">
        <f>SUM(H277:H284)</f>
        <v>224024.5</v>
      </c>
      <c r="I276" s="12">
        <f>SUM(I277:I284)</f>
        <v>224024.5</v>
      </c>
      <c r="J276" s="53">
        <f t="shared" ref="J276:J341" si="57">G276-H276</f>
        <v>220975.5</v>
      </c>
    </row>
    <row r="277" spans="1:10" x14ac:dyDescent="0.2">
      <c r="A277" s="5"/>
      <c r="B277" s="6"/>
      <c r="C277" s="6"/>
      <c r="D277" s="7" t="s">
        <v>269</v>
      </c>
      <c r="E277" s="8">
        <v>0</v>
      </c>
      <c r="F277" s="8">
        <v>0</v>
      </c>
      <c r="G277" s="53">
        <f t="shared" si="56"/>
        <v>0</v>
      </c>
      <c r="H277" s="8">
        <v>0</v>
      </c>
      <c r="I277" s="8">
        <v>0</v>
      </c>
      <c r="J277" s="53">
        <f t="shared" si="57"/>
        <v>0</v>
      </c>
    </row>
    <row r="278" spans="1:10" x14ac:dyDescent="0.2">
      <c r="A278" s="5"/>
      <c r="B278" s="6"/>
      <c r="C278" s="6"/>
      <c r="D278" s="7" t="s">
        <v>164</v>
      </c>
      <c r="E278" s="8">
        <v>0</v>
      </c>
      <c r="F278" s="8">
        <v>0</v>
      </c>
      <c r="G278" s="53">
        <f t="shared" si="56"/>
        <v>0</v>
      </c>
      <c r="H278" s="8">
        <v>0</v>
      </c>
      <c r="I278" s="8">
        <v>0</v>
      </c>
      <c r="J278" s="53">
        <f t="shared" si="57"/>
        <v>0</v>
      </c>
    </row>
    <row r="279" spans="1:10" x14ac:dyDescent="0.2">
      <c r="A279" s="5"/>
      <c r="B279" s="6"/>
      <c r="C279" s="6"/>
      <c r="D279" s="7" t="s">
        <v>165</v>
      </c>
      <c r="E279" s="8">
        <v>445000</v>
      </c>
      <c r="F279" s="8">
        <v>0</v>
      </c>
      <c r="G279" s="53">
        <f t="shared" si="56"/>
        <v>445000</v>
      </c>
      <c r="H279" s="8">
        <v>224024.5</v>
      </c>
      <c r="I279" s="8">
        <v>224024.5</v>
      </c>
      <c r="J279" s="53">
        <f t="shared" si="57"/>
        <v>220975.5</v>
      </c>
    </row>
    <row r="280" spans="1:10" x14ac:dyDescent="0.2">
      <c r="A280" s="5"/>
      <c r="B280" s="6"/>
      <c r="C280" s="6"/>
      <c r="D280" s="7" t="s">
        <v>268</v>
      </c>
      <c r="E280" s="8">
        <v>0</v>
      </c>
      <c r="F280" s="8">
        <v>0</v>
      </c>
      <c r="G280" s="53">
        <f t="shared" si="56"/>
        <v>0</v>
      </c>
      <c r="H280" s="8">
        <v>0</v>
      </c>
      <c r="I280" s="8">
        <v>0</v>
      </c>
      <c r="J280" s="53">
        <f t="shared" si="57"/>
        <v>0</v>
      </c>
    </row>
    <row r="281" spans="1:10" hidden="1" x14ac:dyDescent="0.2">
      <c r="A281" s="5"/>
      <c r="B281" s="6"/>
      <c r="C281" s="6"/>
      <c r="D281" s="7" t="s">
        <v>268</v>
      </c>
      <c r="E281" s="8">
        <v>0</v>
      </c>
      <c r="F281" s="8">
        <v>0</v>
      </c>
      <c r="G281" s="53">
        <f t="shared" si="56"/>
        <v>0</v>
      </c>
      <c r="H281" s="8">
        <v>0</v>
      </c>
      <c r="I281" s="8">
        <v>0</v>
      </c>
      <c r="J281" s="53">
        <f t="shared" si="57"/>
        <v>0</v>
      </c>
    </row>
    <row r="282" spans="1:10" hidden="1" x14ac:dyDescent="0.2">
      <c r="A282" s="5"/>
      <c r="B282" s="6"/>
      <c r="C282" s="6"/>
      <c r="D282" s="7" t="s">
        <v>287</v>
      </c>
      <c r="E282" s="8">
        <v>0</v>
      </c>
      <c r="F282" s="8">
        <v>0</v>
      </c>
      <c r="G282" s="53">
        <f t="shared" si="56"/>
        <v>0</v>
      </c>
      <c r="H282" s="8">
        <v>0</v>
      </c>
      <c r="I282" s="8">
        <v>0</v>
      </c>
      <c r="J282" s="53">
        <f t="shared" si="57"/>
        <v>0</v>
      </c>
    </row>
    <row r="283" spans="1:10" hidden="1" x14ac:dyDescent="0.2">
      <c r="A283" s="5"/>
      <c r="B283" s="6"/>
      <c r="C283" s="6"/>
      <c r="D283" s="7" t="s">
        <v>270</v>
      </c>
      <c r="E283" s="8">
        <v>0</v>
      </c>
      <c r="F283" s="8">
        <v>0</v>
      </c>
      <c r="G283" s="53">
        <f t="shared" si="56"/>
        <v>0</v>
      </c>
      <c r="H283" s="8">
        <v>0</v>
      </c>
      <c r="I283" s="8">
        <v>0</v>
      </c>
      <c r="J283" s="53">
        <f t="shared" si="57"/>
        <v>0</v>
      </c>
    </row>
    <row r="284" spans="1:10" hidden="1" x14ac:dyDescent="0.2">
      <c r="A284" s="5"/>
      <c r="B284" s="6"/>
      <c r="C284" s="6"/>
      <c r="D284" s="7" t="s">
        <v>271</v>
      </c>
      <c r="E284" s="8">
        <v>0</v>
      </c>
      <c r="F284" s="8">
        <v>0</v>
      </c>
      <c r="G284" s="53">
        <f t="shared" si="56"/>
        <v>0</v>
      </c>
      <c r="H284" s="8">
        <v>0</v>
      </c>
      <c r="I284" s="8">
        <v>0</v>
      </c>
      <c r="J284" s="53">
        <f t="shared" si="57"/>
        <v>0</v>
      </c>
    </row>
    <row r="285" spans="1:10" x14ac:dyDescent="0.2">
      <c r="A285" s="5"/>
      <c r="B285" s="6"/>
      <c r="C285" s="56" t="s">
        <v>166</v>
      </c>
      <c r="D285" s="14"/>
      <c r="E285" s="12">
        <v>0</v>
      </c>
      <c r="F285" s="12">
        <v>0</v>
      </c>
      <c r="G285" s="53">
        <f t="shared" si="56"/>
        <v>0</v>
      </c>
      <c r="H285" s="12">
        <v>0</v>
      </c>
      <c r="I285" s="12">
        <v>0</v>
      </c>
      <c r="J285" s="53">
        <f t="shared" si="57"/>
        <v>0</v>
      </c>
    </row>
    <row r="286" spans="1:10" x14ac:dyDescent="0.2">
      <c r="A286" s="5"/>
      <c r="B286" s="6"/>
      <c r="C286" s="56" t="s">
        <v>167</v>
      </c>
      <c r="D286" s="14"/>
      <c r="E286" s="12">
        <f>+E287</f>
        <v>0</v>
      </c>
      <c r="F286" s="12">
        <f>+F287</f>
        <v>0</v>
      </c>
      <c r="G286" s="53">
        <f t="shared" si="56"/>
        <v>0</v>
      </c>
      <c r="H286" s="12">
        <f>+H287</f>
        <v>0</v>
      </c>
      <c r="I286" s="12">
        <f>+I287</f>
        <v>0</v>
      </c>
      <c r="J286" s="53">
        <f t="shared" si="57"/>
        <v>0</v>
      </c>
    </row>
    <row r="287" spans="1:10" x14ac:dyDescent="0.2">
      <c r="A287" s="5"/>
      <c r="B287" s="6"/>
      <c r="C287" s="6"/>
      <c r="D287" s="7" t="s">
        <v>376</v>
      </c>
      <c r="E287" s="8">
        <v>0</v>
      </c>
      <c r="F287" s="8">
        <v>0</v>
      </c>
      <c r="G287" s="53">
        <f t="shared" si="56"/>
        <v>0</v>
      </c>
      <c r="H287" s="8">
        <v>0</v>
      </c>
      <c r="I287" s="8">
        <v>0</v>
      </c>
      <c r="J287" s="53">
        <f t="shared" si="57"/>
        <v>0</v>
      </c>
    </row>
    <row r="288" spans="1:10" x14ac:dyDescent="0.2">
      <c r="A288" s="5"/>
      <c r="B288" s="6"/>
      <c r="C288" s="56" t="s">
        <v>168</v>
      </c>
      <c r="D288" s="14"/>
      <c r="E288" s="12">
        <v>0</v>
      </c>
      <c r="F288" s="12">
        <v>0</v>
      </c>
      <c r="G288" s="53">
        <f t="shared" si="56"/>
        <v>0</v>
      </c>
      <c r="H288" s="12">
        <v>0</v>
      </c>
      <c r="I288" s="12">
        <v>0</v>
      </c>
      <c r="J288" s="53">
        <f t="shared" si="57"/>
        <v>0</v>
      </c>
    </row>
    <row r="289" spans="1:10" x14ac:dyDescent="0.2">
      <c r="A289" s="5"/>
      <c r="B289" s="6"/>
      <c r="C289" s="56" t="s">
        <v>169</v>
      </c>
      <c r="D289" s="14"/>
      <c r="E289" s="12">
        <v>0</v>
      </c>
      <c r="F289" s="12">
        <v>0</v>
      </c>
      <c r="G289" s="53">
        <f t="shared" si="56"/>
        <v>0</v>
      </c>
      <c r="H289" s="12">
        <v>0</v>
      </c>
      <c r="I289" s="12">
        <v>0</v>
      </c>
      <c r="J289" s="53">
        <f t="shared" si="57"/>
        <v>0</v>
      </c>
    </row>
    <row r="290" spans="1:10" x14ac:dyDescent="0.2">
      <c r="A290" s="5"/>
      <c r="B290" s="6"/>
      <c r="C290" s="56" t="s">
        <v>170</v>
      </c>
      <c r="D290" s="14"/>
      <c r="E290" s="12">
        <v>0</v>
      </c>
      <c r="F290" s="12">
        <v>0</v>
      </c>
      <c r="G290" s="53">
        <f t="shared" si="56"/>
        <v>0</v>
      </c>
      <c r="H290" s="12">
        <v>0</v>
      </c>
      <c r="I290" s="12">
        <v>0</v>
      </c>
      <c r="J290" s="53">
        <f t="shared" si="57"/>
        <v>0</v>
      </c>
    </row>
    <row r="291" spans="1:10" x14ac:dyDescent="0.2">
      <c r="A291" s="5"/>
      <c r="B291" s="103" t="s">
        <v>171</v>
      </c>
      <c r="C291" s="103"/>
      <c r="D291" s="104"/>
      <c r="E291" s="12">
        <f>SUM(E292:E293)</f>
        <v>0</v>
      </c>
      <c r="F291" s="12">
        <f>SUM(F292:F293)</f>
        <v>0</v>
      </c>
      <c r="G291" s="53">
        <f t="shared" si="56"/>
        <v>0</v>
      </c>
      <c r="H291" s="12">
        <f>SUM(H292:H293)</f>
        <v>0</v>
      </c>
      <c r="I291" s="12">
        <f>SUM(I292:I293)</f>
        <v>0</v>
      </c>
      <c r="J291" s="53">
        <f t="shared" si="57"/>
        <v>0</v>
      </c>
    </row>
    <row r="292" spans="1:10" x14ac:dyDescent="0.2">
      <c r="A292" s="5"/>
      <c r="B292" s="6"/>
      <c r="C292" s="56" t="s">
        <v>172</v>
      </c>
      <c r="D292" s="14"/>
      <c r="E292" s="12">
        <v>0</v>
      </c>
      <c r="F292" s="12">
        <v>0</v>
      </c>
      <c r="G292" s="53">
        <f t="shared" si="56"/>
        <v>0</v>
      </c>
      <c r="H292" s="12">
        <v>0</v>
      </c>
      <c r="I292" s="12">
        <v>0</v>
      </c>
      <c r="J292" s="53">
        <f t="shared" si="57"/>
        <v>0</v>
      </c>
    </row>
    <row r="293" spans="1:10" x14ac:dyDescent="0.2">
      <c r="A293" s="5"/>
      <c r="B293" s="6"/>
      <c r="C293" s="56" t="s">
        <v>173</v>
      </c>
      <c r="D293" s="14"/>
      <c r="E293" s="12">
        <v>0</v>
      </c>
      <c r="F293" s="12">
        <v>0</v>
      </c>
      <c r="G293" s="53">
        <f t="shared" si="56"/>
        <v>0</v>
      </c>
      <c r="H293" s="12">
        <v>0</v>
      </c>
      <c r="I293" s="12">
        <v>0</v>
      </c>
      <c r="J293" s="53">
        <f t="shared" si="57"/>
        <v>0</v>
      </c>
    </row>
    <row r="294" spans="1:10" x14ac:dyDescent="0.2">
      <c r="A294" s="5"/>
      <c r="B294" s="103" t="s">
        <v>174</v>
      </c>
      <c r="C294" s="103"/>
      <c r="D294" s="104"/>
      <c r="E294" s="12">
        <f>SUM(E295)</f>
        <v>0</v>
      </c>
      <c r="F294" s="12">
        <f>SUM(F295)</f>
        <v>0</v>
      </c>
      <c r="G294" s="53">
        <f t="shared" si="56"/>
        <v>0</v>
      </c>
      <c r="H294" s="12">
        <f>SUM(H295)</f>
        <v>0</v>
      </c>
      <c r="I294" s="12">
        <f>SUM(I295)</f>
        <v>0</v>
      </c>
      <c r="J294" s="53">
        <f t="shared" si="57"/>
        <v>0</v>
      </c>
    </row>
    <row r="295" spans="1:10" x14ac:dyDescent="0.2">
      <c r="A295" s="5"/>
      <c r="B295" s="25"/>
      <c r="C295" s="56" t="s">
        <v>175</v>
      </c>
      <c r="D295" s="14"/>
      <c r="E295" s="12">
        <v>0</v>
      </c>
      <c r="F295" s="12">
        <v>0</v>
      </c>
      <c r="G295" s="53">
        <f t="shared" si="56"/>
        <v>0</v>
      </c>
      <c r="H295" s="12">
        <v>0</v>
      </c>
      <c r="I295" s="12">
        <v>0</v>
      </c>
      <c r="J295" s="53">
        <f t="shared" si="57"/>
        <v>0</v>
      </c>
    </row>
    <row r="296" spans="1:10" x14ac:dyDescent="0.2">
      <c r="A296" s="61" t="s">
        <v>176</v>
      </c>
      <c r="B296" s="57"/>
      <c r="C296" s="57"/>
      <c r="D296" s="58"/>
      <c r="E296" s="12">
        <f>SUM(E297+E329+E338+E349+E352+E372+E378+E335)</f>
        <v>4202462.32</v>
      </c>
      <c r="F296" s="12">
        <f>SUM(F297+F329+F338+F349+F352+F372+F378+F335)</f>
        <v>57254.84</v>
      </c>
      <c r="G296" s="53">
        <f t="shared" si="56"/>
        <v>4259717.16</v>
      </c>
      <c r="H296" s="12">
        <f>SUM(H297+H329+H338+H349+H352+H372+H378+H335)</f>
        <v>3776429.6799999997</v>
      </c>
      <c r="I296" s="12">
        <f>SUM(I297+I329+I338+I349+I352+I372+I378+I335)</f>
        <v>3776429.6799999997</v>
      </c>
      <c r="J296" s="53">
        <f t="shared" si="57"/>
        <v>483287.48000000045</v>
      </c>
    </row>
    <row r="297" spans="1:10" x14ac:dyDescent="0.2">
      <c r="A297" s="5"/>
      <c r="B297" s="57" t="s">
        <v>177</v>
      </c>
      <c r="C297" s="57"/>
      <c r="D297" s="58"/>
      <c r="E297" s="12">
        <f>+E298+E301+E303+E321</f>
        <v>160000</v>
      </c>
      <c r="F297" s="12">
        <f>+F298+F301+F303+F321</f>
        <v>18656</v>
      </c>
      <c r="G297" s="53">
        <f t="shared" si="56"/>
        <v>178656</v>
      </c>
      <c r="H297" s="12">
        <f>+H298+H301+H303+H321</f>
        <v>67817</v>
      </c>
      <c r="I297" s="12">
        <f>+I298+I301+I303+I321</f>
        <v>67817</v>
      </c>
      <c r="J297" s="53">
        <f t="shared" si="57"/>
        <v>110839</v>
      </c>
    </row>
    <row r="298" spans="1:10" x14ac:dyDescent="0.2">
      <c r="A298" s="5"/>
      <c r="B298" s="6"/>
      <c r="C298" s="56" t="s">
        <v>178</v>
      </c>
      <c r="D298" s="14"/>
      <c r="E298" s="12">
        <f>SUM(E299:E300)</f>
        <v>60000</v>
      </c>
      <c r="F298" s="12">
        <f>SUM(F299:F300)</f>
        <v>18656</v>
      </c>
      <c r="G298" s="53">
        <f t="shared" si="56"/>
        <v>78656</v>
      </c>
      <c r="H298" s="12">
        <f>SUM(H299:H300)</f>
        <v>17831</v>
      </c>
      <c r="I298" s="12">
        <f>SUM(I299:I300)</f>
        <v>17831</v>
      </c>
      <c r="J298" s="53">
        <f t="shared" si="57"/>
        <v>60825</v>
      </c>
    </row>
    <row r="299" spans="1:10" x14ac:dyDescent="0.2">
      <c r="A299" s="5"/>
      <c r="B299" s="6"/>
      <c r="C299" s="6"/>
      <c r="D299" s="7" t="s">
        <v>378</v>
      </c>
      <c r="E299" s="8">
        <v>60000</v>
      </c>
      <c r="F299" s="8">
        <v>18656</v>
      </c>
      <c r="G299" s="53">
        <f t="shared" si="56"/>
        <v>78656</v>
      </c>
      <c r="H299" s="8">
        <v>17831</v>
      </c>
      <c r="I299" s="8">
        <v>17831</v>
      </c>
      <c r="J299" s="53">
        <f t="shared" si="57"/>
        <v>60825</v>
      </c>
    </row>
    <row r="300" spans="1:10" x14ac:dyDescent="0.2">
      <c r="A300" s="5"/>
      <c r="B300" s="6"/>
      <c r="C300" s="6"/>
      <c r="D300" s="7" t="s">
        <v>288</v>
      </c>
      <c r="E300" s="8">
        <v>0</v>
      </c>
      <c r="F300" s="8">
        <v>0</v>
      </c>
      <c r="G300" s="53">
        <f t="shared" si="56"/>
        <v>0</v>
      </c>
      <c r="H300" s="8">
        <v>0</v>
      </c>
      <c r="I300" s="8">
        <v>0</v>
      </c>
      <c r="J300" s="53">
        <f t="shared" si="57"/>
        <v>0</v>
      </c>
    </row>
    <row r="301" spans="1:10" x14ac:dyDescent="0.2">
      <c r="A301" s="5"/>
      <c r="B301" s="6"/>
      <c r="C301" s="56" t="s">
        <v>179</v>
      </c>
      <c r="D301" s="14"/>
      <c r="E301" s="12">
        <f>+E302</f>
        <v>0</v>
      </c>
      <c r="F301" s="12">
        <f>+F302</f>
        <v>0</v>
      </c>
      <c r="G301" s="53">
        <f t="shared" si="56"/>
        <v>0</v>
      </c>
      <c r="H301" s="12">
        <f>+H302</f>
        <v>0</v>
      </c>
      <c r="I301" s="12">
        <f>+I302</f>
        <v>0</v>
      </c>
      <c r="J301" s="53">
        <f t="shared" si="57"/>
        <v>0</v>
      </c>
    </row>
    <row r="302" spans="1:10" x14ac:dyDescent="0.2">
      <c r="A302" s="5"/>
      <c r="B302" s="6"/>
      <c r="C302" s="6"/>
      <c r="D302" s="7" t="s">
        <v>377</v>
      </c>
      <c r="E302" s="8">
        <v>0</v>
      </c>
      <c r="F302" s="8">
        <v>0</v>
      </c>
      <c r="G302" s="53">
        <f t="shared" si="56"/>
        <v>0</v>
      </c>
      <c r="H302" s="8">
        <v>0</v>
      </c>
      <c r="I302" s="8">
        <v>0</v>
      </c>
      <c r="J302" s="53">
        <f t="shared" si="57"/>
        <v>0</v>
      </c>
    </row>
    <row r="303" spans="1:10" x14ac:dyDescent="0.2">
      <c r="A303" s="10"/>
      <c r="B303" s="13"/>
      <c r="C303" s="56" t="s">
        <v>180</v>
      </c>
      <c r="D303" s="14"/>
      <c r="E303" s="12">
        <f>SUM(E304:E320)</f>
        <v>100000</v>
      </c>
      <c r="F303" s="12">
        <f t="shared" ref="F303:H303" si="58">SUM(F304:F320)</f>
        <v>0</v>
      </c>
      <c r="G303" s="53">
        <f t="shared" si="56"/>
        <v>100000</v>
      </c>
      <c r="H303" s="12">
        <f t="shared" si="58"/>
        <v>49986</v>
      </c>
      <c r="I303" s="12">
        <f t="shared" ref="I303" si="59">SUM(I304:I320)</f>
        <v>49986</v>
      </c>
      <c r="J303" s="53">
        <f t="shared" si="57"/>
        <v>50014</v>
      </c>
    </row>
    <row r="304" spans="1:10" s="9" customFormat="1" x14ac:dyDescent="0.2">
      <c r="A304" s="5"/>
      <c r="B304" s="6"/>
      <c r="C304" s="6"/>
      <c r="D304" s="7" t="s">
        <v>379</v>
      </c>
      <c r="E304" s="8">
        <v>100000</v>
      </c>
      <c r="F304" s="8">
        <v>0</v>
      </c>
      <c r="G304" s="53">
        <f t="shared" si="56"/>
        <v>100000</v>
      </c>
      <c r="H304" s="8">
        <v>49986</v>
      </c>
      <c r="I304" s="8">
        <v>49986</v>
      </c>
      <c r="J304" s="53">
        <f t="shared" si="57"/>
        <v>50014</v>
      </c>
    </row>
    <row r="305" spans="1:10" s="9" customFormat="1" hidden="1" x14ac:dyDescent="0.2">
      <c r="A305" s="5"/>
      <c r="B305" s="6"/>
      <c r="C305" s="6"/>
      <c r="D305" s="7" t="s">
        <v>272</v>
      </c>
      <c r="E305" s="8">
        <v>0</v>
      </c>
      <c r="F305" s="8">
        <v>0</v>
      </c>
      <c r="G305" s="53">
        <f t="shared" si="56"/>
        <v>0</v>
      </c>
      <c r="H305" s="8">
        <v>0</v>
      </c>
      <c r="I305" s="8">
        <v>0</v>
      </c>
      <c r="J305" s="53">
        <f t="shared" si="57"/>
        <v>0</v>
      </c>
    </row>
    <row r="306" spans="1:10" s="9" customFormat="1" hidden="1" x14ac:dyDescent="0.2">
      <c r="A306" s="5"/>
      <c r="B306" s="6"/>
      <c r="C306" s="6"/>
      <c r="D306" s="7" t="s">
        <v>272</v>
      </c>
      <c r="E306" s="8">
        <v>0</v>
      </c>
      <c r="F306" s="8">
        <v>0</v>
      </c>
      <c r="G306" s="53">
        <f t="shared" si="56"/>
        <v>0</v>
      </c>
      <c r="H306" s="8">
        <v>0</v>
      </c>
      <c r="I306" s="8">
        <v>0</v>
      </c>
      <c r="J306" s="53">
        <f t="shared" si="57"/>
        <v>0</v>
      </c>
    </row>
    <row r="307" spans="1:10" s="9" customFormat="1" hidden="1" x14ac:dyDescent="0.2">
      <c r="A307" s="5"/>
      <c r="B307" s="6"/>
      <c r="C307" s="6"/>
      <c r="D307" s="7" t="s">
        <v>272</v>
      </c>
      <c r="E307" s="8">
        <v>0</v>
      </c>
      <c r="F307" s="8">
        <v>0</v>
      </c>
      <c r="G307" s="53">
        <f t="shared" si="56"/>
        <v>0</v>
      </c>
      <c r="H307" s="8">
        <v>0</v>
      </c>
      <c r="I307" s="8">
        <v>0</v>
      </c>
      <c r="J307" s="53">
        <f t="shared" si="57"/>
        <v>0</v>
      </c>
    </row>
    <row r="308" spans="1:10" s="9" customFormat="1" hidden="1" x14ac:dyDescent="0.2">
      <c r="A308" s="5"/>
      <c r="B308" s="6"/>
      <c r="C308" s="6"/>
      <c r="D308" s="7" t="s">
        <v>272</v>
      </c>
      <c r="E308" s="8">
        <v>0</v>
      </c>
      <c r="F308" s="8">
        <v>0</v>
      </c>
      <c r="G308" s="53">
        <f t="shared" si="56"/>
        <v>0</v>
      </c>
      <c r="H308" s="8">
        <v>0</v>
      </c>
      <c r="I308" s="8">
        <v>0</v>
      </c>
      <c r="J308" s="53">
        <f t="shared" si="57"/>
        <v>0</v>
      </c>
    </row>
    <row r="309" spans="1:10" s="9" customFormat="1" hidden="1" x14ac:dyDescent="0.2">
      <c r="A309" s="5"/>
      <c r="B309" s="6"/>
      <c r="C309" s="6"/>
      <c r="D309" s="7" t="s">
        <v>272</v>
      </c>
      <c r="E309" s="8">
        <v>0</v>
      </c>
      <c r="F309" s="8">
        <v>0</v>
      </c>
      <c r="G309" s="53">
        <f t="shared" si="56"/>
        <v>0</v>
      </c>
      <c r="H309" s="8">
        <v>0</v>
      </c>
      <c r="I309" s="8">
        <v>0</v>
      </c>
      <c r="J309" s="53">
        <f t="shared" si="57"/>
        <v>0</v>
      </c>
    </row>
    <row r="310" spans="1:10" s="9" customFormat="1" hidden="1" x14ac:dyDescent="0.2">
      <c r="A310" s="5"/>
      <c r="B310" s="6"/>
      <c r="C310" s="6"/>
      <c r="D310" s="7" t="s">
        <v>272</v>
      </c>
      <c r="E310" s="8">
        <v>0</v>
      </c>
      <c r="F310" s="8">
        <v>0</v>
      </c>
      <c r="G310" s="53">
        <f t="shared" si="56"/>
        <v>0</v>
      </c>
      <c r="H310" s="8">
        <v>0</v>
      </c>
      <c r="I310" s="8">
        <v>0</v>
      </c>
      <c r="J310" s="53">
        <f t="shared" si="57"/>
        <v>0</v>
      </c>
    </row>
    <row r="311" spans="1:10" s="9" customFormat="1" hidden="1" x14ac:dyDescent="0.2">
      <c r="A311" s="5"/>
      <c r="B311" s="6"/>
      <c r="C311" s="6"/>
      <c r="D311" s="7" t="s">
        <v>272</v>
      </c>
      <c r="E311" s="8">
        <v>0</v>
      </c>
      <c r="F311" s="8">
        <v>0</v>
      </c>
      <c r="G311" s="53">
        <f t="shared" si="56"/>
        <v>0</v>
      </c>
      <c r="H311" s="8">
        <v>0</v>
      </c>
      <c r="I311" s="8">
        <v>0</v>
      </c>
      <c r="J311" s="53">
        <f t="shared" si="57"/>
        <v>0</v>
      </c>
    </row>
    <row r="312" spans="1:10" s="9" customFormat="1" hidden="1" x14ac:dyDescent="0.2">
      <c r="A312" s="5"/>
      <c r="B312" s="6"/>
      <c r="C312" s="6"/>
      <c r="D312" s="7" t="s">
        <v>272</v>
      </c>
      <c r="E312" s="8">
        <v>0</v>
      </c>
      <c r="F312" s="8">
        <v>0</v>
      </c>
      <c r="G312" s="53">
        <f t="shared" si="56"/>
        <v>0</v>
      </c>
      <c r="H312" s="8">
        <v>0</v>
      </c>
      <c r="I312" s="8">
        <v>0</v>
      </c>
      <c r="J312" s="53">
        <f t="shared" si="57"/>
        <v>0</v>
      </c>
    </row>
    <row r="313" spans="1:10" s="9" customFormat="1" hidden="1" x14ac:dyDescent="0.2">
      <c r="A313" s="5"/>
      <c r="B313" s="6"/>
      <c r="C313" s="6"/>
      <c r="D313" s="7" t="s">
        <v>272</v>
      </c>
      <c r="E313" s="8">
        <v>0</v>
      </c>
      <c r="F313" s="8">
        <v>0</v>
      </c>
      <c r="G313" s="53">
        <f t="shared" si="56"/>
        <v>0</v>
      </c>
      <c r="H313" s="8">
        <v>0</v>
      </c>
      <c r="I313" s="8">
        <v>0</v>
      </c>
      <c r="J313" s="53">
        <f t="shared" si="57"/>
        <v>0</v>
      </c>
    </row>
    <row r="314" spans="1:10" s="9" customFormat="1" hidden="1" x14ac:dyDescent="0.2">
      <c r="A314" s="5"/>
      <c r="B314" s="6"/>
      <c r="C314" s="6"/>
      <c r="D314" s="7" t="s">
        <v>272</v>
      </c>
      <c r="E314" s="8">
        <v>0</v>
      </c>
      <c r="F314" s="8">
        <v>0</v>
      </c>
      <c r="G314" s="53">
        <f t="shared" si="56"/>
        <v>0</v>
      </c>
      <c r="H314" s="8">
        <v>0</v>
      </c>
      <c r="I314" s="8">
        <v>0</v>
      </c>
      <c r="J314" s="53">
        <f t="shared" si="57"/>
        <v>0</v>
      </c>
    </row>
    <row r="315" spans="1:10" s="9" customFormat="1" hidden="1" x14ac:dyDescent="0.2">
      <c r="A315" s="5"/>
      <c r="B315" s="6"/>
      <c r="C315" s="6"/>
      <c r="D315" s="7" t="s">
        <v>272</v>
      </c>
      <c r="E315" s="8">
        <v>0</v>
      </c>
      <c r="F315" s="8">
        <v>0</v>
      </c>
      <c r="G315" s="53">
        <f t="shared" si="56"/>
        <v>0</v>
      </c>
      <c r="H315" s="8">
        <v>0</v>
      </c>
      <c r="I315" s="8">
        <v>0</v>
      </c>
      <c r="J315" s="53">
        <f t="shared" si="57"/>
        <v>0</v>
      </c>
    </row>
    <row r="316" spans="1:10" s="9" customFormat="1" hidden="1" x14ac:dyDescent="0.2">
      <c r="A316" s="5"/>
      <c r="B316" s="6"/>
      <c r="C316" s="6"/>
      <c r="D316" s="7" t="s">
        <v>272</v>
      </c>
      <c r="E316" s="8">
        <v>0</v>
      </c>
      <c r="F316" s="8">
        <v>0</v>
      </c>
      <c r="G316" s="53">
        <f t="shared" si="56"/>
        <v>0</v>
      </c>
      <c r="H316" s="8">
        <v>0</v>
      </c>
      <c r="I316" s="8">
        <v>0</v>
      </c>
      <c r="J316" s="53">
        <f t="shared" si="57"/>
        <v>0</v>
      </c>
    </row>
    <row r="317" spans="1:10" s="9" customFormat="1" hidden="1" x14ac:dyDescent="0.2">
      <c r="A317" s="5"/>
      <c r="B317" s="6"/>
      <c r="C317" s="6"/>
      <c r="D317" s="7" t="s">
        <v>272</v>
      </c>
      <c r="E317" s="8">
        <v>0</v>
      </c>
      <c r="F317" s="8">
        <v>0</v>
      </c>
      <c r="G317" s="53">
        <f t="shared" si="56"/>
        <v>0</v>
      </c>
      <c r="H317" s="8">
        <v>0</v>
      </c>
      <c r="I317" s="8">
        <v>0</v>
      </c>
      <c r="J317" s="53">
        <f t="shared" si="57"/>
        <v>0</v>
      </c>
    </row>
    <row r="318" spans="1:10" s="9" customFormat="1" hidden="1" x14ac:dyDescent="0.2">
      <c r="A318" s="5"/>
      <c r="B318" s="6"/>
      <c r="C318" s="6"/>
      <c r="D318" s="7" t="s">
        <v>272</v>
      </c>
      <c r="E318" s="8">
        <v>0</v>
      </c>
      <c r="F318" s="8">
        <v>0</v>
      </c>
      <c r="G318" s="53">
        <f t="shared" si="56"/>
        <v>0</v>
      </c>
      <c r="H318" s="8">
        <v>0</v>
      </c>
      <c r="I318" s="8">
        <v>0</v>
      </c>
      <c r="J318" s="53">
        <f t="shared" si="57"/>
        <v>0</v>
      </c>
    </row>
    <row r="319" spans="1:10" s="9" customFormat="1" hidden="1" x14ac:dyDescent="0.2">
      <c r="A319" s="5"/>
      <c r="B319" s="6"/>
      <c r="C319" s="6"/>
      <c r="D319" s="7" t="s">
        <v>272</v>
      </c>
      <c r="E319" s="8">
        <v>0</v>
      </c>
      <c r="F319" s="8">
        <v>0</v>
      </c>
      <c r="G319" s="53">
        <f t="shared" si="56"/>
        <v>0</v>
      </c>
      <c r="H319" s="8">
        <v>0</v>
      </c>
      <c r="I319" s="8">
        <v>0</v>
      </c>
      <c r="J319" s="53">
        <f t="shared" si="57"/>
        <v>0</v>
      </c>
    </row>
    <row r="320" spans="1:10" s="9" customFormat="1" hidden="1" x14ac:dyDescent="0.2">
      <c r="A320" s="5"/>
      <c r="B320" s="6"/>
      <c r="C320" s="6"/>
      <c r="D320" s="7" t="s">
        <v>272</v>
      </c>
      <c r="E320" s="8">
        <v>0</v>
      </c>
      <c r="F320" s="8">
        <v>0</v>
      </c>
      <c r="G320" s="53">
        <f t="shared" si="56"/>
        <v>0</v>
      </c>
      <c r="H320" s="8">
        <v>0</v>
      </c>
      <c r="I320" s="8">
        <v>0</v>
      </c>
      <c r="J320" s="53">
        <f t="shared" si="57"/>
        <v>0</v>
      </c>
    </row>
    <row r="321" spans="1:10" x14ac:dyDescent="0.2">
      <c r="A321" s="5"/>
      <c r="B321" s="6"/>
      <c r="C321" s="56" t="s">
        <v>181</v>
      </c>
      <c r="D321" s="14"/>
      <c r="E321" s="12">
        <f>E322+E323+E324</f>
        <v>0</v>
      </c>
      <c r="F321" s="12">
        <f t="shared" ref="F321:I321" si="60">F322+F323+F324</f>
        <v>0</v>
      </c>
      <c r="G321" s="12">
        <f t="shared" si="60"/>
        <v>0</v>
      </c>
      <c r="H321" s="12">
        <f t="shared" si="60"/>
        <v>0</v>
      </c>
      <c r="I321" s="12">
        <f t="shared" si="60"/>
        <v>0</v>
      </c>
      <c r="J321" s="53">
        <f t="shared" si="57"/>
        <v>0</v>
      </c>
    </row>
    <row r="322" spans="1:10" x14ac:dyDescent="0.2">
      <c r="A322" s="5"/>
      <c r="B322" s="6"/>
      <c r="C322" s="54"/>
      <c r="D322" s="7" t="s">
        <v>507</v>
      </c>
      <c r="E322" s="8">
        <v>0</v>
      </c>
      <c r="F322" s="8">
        <v>0</v>
      </c>
      <c r="G322" s="53">
        <f t="shared" si="56"/>
        <v>0</v>
      </c>
      <c r="H322" s="8">
        <v>0</v>
      </c>
      <c r="I322" s="8">
        <v>0</v>
      </c>
      <c r="J322" s="53">
        <f t="shared" si="57"/>
        <v>0</v>
      </c>
    </row>
    <row r="323" spans="1:10" x14ac:dyDescent="0.2">
      <c r="A323" s="5"/>
      <c r="B323" s="6"/>
      <c r="C323" s="54"/>
      <c r="D323" s="7" t="s">
        <v>508</v>
      </c>
      <c r="E323" s="8">
        <v>0</v>
      </c>
      <c r="F323" s="8">
        <v>0</v>
      </c>
      <c r="G323" s="53">
        <f t="shared" si="56"/>
        <v>0</v>
      </c>
      <c r="H323" s="8">
        <v>0</v>
      </c>
      <c r="I323" s="8">
        <v>0</v>
      </c>
      <c r="J323" s="53">
        <f t="shared" si="57"/>
        <v>0</v>
      </c>
    </row>
    <row r="324" spans="1:10" s="46" customFormat="1" x14ac:dyDescent="0.2">
      <c r="A324" s="5"/>
      <c r="B324" s="6"/>
      <c r="C324" s="6"/>
      <c r="D324" s="7" t="s">
        <v>380</v>
      </c>
      <c r="E324" s="8">
        <v>0</v>
      </c>
      <c r="F324" s="8">
        <v>0</v>
      </c>
      <c r="G324" s="53">
        <f t="shared" si="56"/>
        <v>0</v>
      </c>
      <c r="H324" s="8">
        <v>0</v>
      </c>
      <c r="I324" s="8">
        <v>0</v>
      </c>
      <c r="J324" s="53">
        <f t="shared" si="57"/>
        <v>0</v>
      </c>
    </row>
    <row r="325" spans="1:10" s="46" customFormat="1" hidden="1" x14ac:dyDescent="0.2">
      <c r="A325" s="5"/>
      <c r="B325" s="6"/>
      <c r="C325" s="6"/>
      <c r="D325" s="7" t="s">
        <v>272</v>
      </c>
      <c r="E325" s="8">
        <v>0</v>
      </c>
      <c r="F325" s="8">
        <v>0</v>
      </c>
      <c r="G325" s="53">
        <f t="shared" si="56"/>
        <v>0</v>
      </c>
      <c r="H325" s="8">
        <v>0</v>
      </c>
      <c r="I325" s="8">
        <v>0</v>
      </c>
      <c r="J325" s="53">
        <f t="shared" si="57"/>
        <v>0</v>
      </c>
    </row>
    <row r="326" spans="1:10" s="46" customFormat="1" hidden="1" x14ac:dyDescent="0.2">
      <c r="A326" s="5"/>
      <c r="B326" s="6"/>
      <c r="C326" s="6"/>
      <c r="D326" s="7" t="s">
        <v>272</v>
      </c>
      <c r="E326" s="8">
        <v>0</v>
      </c>
      <c r="F326" s="8">
        <v>0</v>
      </c>
      <c r="G326" s="53">
        <f t="shared" si="56"/>
        <v>0</v>
      </c>
      <c r="H326" s="8">
        <v>0</v>
      </c>
      <c r="I326" s="8">
        <v>0</v>
      </c>
      <c r="J326" s="53">
        <f t="shared" si="57"/>
        <v>0</v>
      </c>
    </row>
    <row r="327" spans="1:10" s="46" customFormat="1" hidden="1" x14ac:dyDescent="0.2">
      <c r="A327" s="5"/>
      <c r="B327" s="6"/>
      <c r="C327" s="6"/>
      <c r="D327" s="7" t="s">
        <v>272</v>
      </c>
      <c r="E327" s="8">
        <v>0</v>
      </c>
      <c r="F327" s="8">
        <v>0</v>
      </c>
      <c r="G327" s="53">
        <f t="shared" si="56"/>
        <v>0</v>
      </c>
      <c r="H327" s="8">
        <v>0</v>
      </c>
      <c r="I327" s="8">
        <v>0</v>
      </c>
      <c r="J327" s="53">
        <f t="shared" si="57"/>
        <v>0</v>
      </c>
    </row>
    <row r="328" spans="1:10" s="46" customFormat="1" hidden="1" x14ac:dyDescent="0.2">
      <c r="A328" s="5"/>
      <c r="B328" s="6"/>
      <c r="C328" s="6"/>
      <c r="D328" s="7" t="s">
        <v>272</v>
      </c>
      <c r="E328" s="8">
        <v>0</v>
      </c>
      <c r="F328" s="8">
        <v>0</v>
      </c>
      <c r="G328" s="53">
        <f t="shared" si="56"/>
        <v>0</v>
      </c>
      <c r="H328" s="8">
        <v>0</v>
      </c>
      <c r="I328" s="8">
        <v>0</v>
      </c>
      <c r="J328" s="53">
        <f t="shared" si="57"/>
        <v>0</v>
      </c>
    </row>
    <row r="329" spans="1:10" x14ac:dyDescent="0.2">
      <c r="A329" s="26"/>
      <c r="B329" s="103" t="s">
        <v>182</v>
      </c>
      <c r="C329" s="103"/>
      <c r="D329" s="104"/>
      <c r="E329" s="12">
        <f>E330+E332+E334</f>
        <v>0</v>
      </c>
      <c r="F329" s="12">
        <f t="shared" ref="F329:H329" si="61">F330+F332+F334</f>
        <v>0</v>
      </c>
      <c r="G329" s="53">
        <f t="shared" si="56"/>
        <v>0</v>
      </c>
      <c r="H329" s="12">
        <f t="shared" si="61"/>
        <v>0</v>
      </c>
      <c r="I329" s="12">
        <f t="shared" ref="I329" si="62">I330+I332+I334</f>
        <v>0</v>
      </c>
      <c r="J329" s="53">
        <f t="shared" si="57"/>
        <v>0</v>
      </c>
    </row>
    <row r="330" spans="1:10" x14ac:dyDescent="0.2">
      <c r="A330" s="5"/>
      <c r="B330" s="6"/>
      <c r="C330" s="56" t="s">
        <v>183</v>
      </c>
      <c r="D330" s="14"/>
      <c r="E330" s="12">
        <f>SUM(E331)</f>
        <v>0</v>
      </c>
      <c r="F330" s="12">
        <f t="shared" ref="F330:I330" si="63">SUM(F331)</f>
        <v>0</v>
      </c>
      <c r="G330" s="53">
        <f t="shared" si="56"/>
        <v>0</v>
      </c>
      <c r="H330" s="12">
        <f t="shared" si="63"/>
        <v>0</v>
      </c>
      <c r="I330" s="12">
        <f t="shared" si="63"/>
        <v>0</v>
      </c>
      <c r="J330" s="53">
        <f t="shared" si="57"/>
        <v>0</v>
      </c>
    </row>
    <row r="331" spans="1:10" x14ac:dyDescent="0.2">
      <c r="A331" s="5"/>
      <c r="B331" s="6"/>
      <c r="C331" s="6"/>
      <c r="D331" s="7" t="s">
        <v>381</v>
      </c>
      <c r="E331" s="8">
        <v>0</v>
      </c>
      <c r="F331" s="8">
        <v>0</v>
      </c>
      <c r="G331" s="53">
        <f t="shared" si="56"/>
        <v>0</v>
      </c>
      <c r="H331" s="8">
        <v>0</v>
      </c>
      <c r="I331" s="8">
        <v>0</v>
      </c>
      <c r="J331" s="53">
        <f t="shared" si="57"/>
        <v>0</v>
      </c>
    </row>
    <row r="332" spans="1:10" x14ac:dyDescent="0.2">
      <c r="A332" s="5"/>
      <c r="B332" s="6"/>
      <c r="C332" s="56" t="s">
        <v>184</v>
      </c>
      <c r="D332" s="14"/>
      <c r="E332" s="12">
        <f>SUM(E333)</f>
        <v>0</v>
      </c>
      <c r="F332" s="12">
        <f t="shared" ref="F332:I332" si="64">SUM(F333)</f>
        <v>0</v>
      </c>
      <c r="G332" s="53">
        <f t="shared" si="56"/>
        <v>0</v>
      </c>
      <c r="H332" s="12">
        <f t="shared" si="64"/>
        <v>0</v>
      </c>
      <c r="I332" s="12">
        <f t="shared" si="64"/>
        <v>0</v>
      </c>
      <c r="J332" s="53">
        <f t="shared" si="57"/>
        <v>0</v>
      </c>
    </row>
    <row r="333" spans="1:10" x14ac:dyDescent="0.2">
      <c r="A333" s="5"/>
      <c r="B333" s="6"/>
      <c r="C333" s="6"/>
      <c r="D333" s="7" t="s">
        <v>272</v>
      </c>
      <c r="E333" s="8">
        <v>0</v>
      </c>
      <c r="F333" s="8">
        <v>0</v>
      </c>
      <c r="G333" s="53">
        <f t="shared" si="56"/>
        <v>0</v>
      </c>
      <c r="H333" s="8">
        <v>0</v>
      </c>
      <c r="I333" s="8">
        <v>0</v>
      </c>
      <c r="J333" s="53">
        <f t="shared" si="57"/>
        <v>0</v>
      </c>
    </row>
    <row r="334" spans="1:10" x14ac:dyDescent="0.2">
      <c r="A334" s="5"/>
      <c r="B334" s="6"/>
      <c r="C334" s="56" t="s">
        <v>185</v>
      </c>
      <c r="D334" s="14"/>
      <c r="E334" s="12">
        <v>0</v>
      </c>
      <c r="F334" s="12">
        <v>0</v>
      </c>
      <c r="G334" s="53">
        <f t="shared" si="56"/>
        <v>0</v>
      </c>
      <c r="H334" s="12">
        <v>0</v>
      </c>
      <c r="I334" s="12">
        <v>0</v>
      </c>
      <c r="J334" s="53">
        <f t="shared" si="57"/>
        <v>0</v>
      </c>
    </row>
    <row r="335" spans="1:10" ht="12.75" customHeight="1" x14ac:dyDescent="0.2">
      <c r="A335" s="5"/>
      <c r="B335" s="55" t="s">
        <v>292</v>
      </c>
      <c r="C335" s="57"/>
      <c r="D335" s="61"/>
      <c r="E335" s="12">
        <f>E336</f>
        <v>0</v>
      </c>
      <c r="F335" s="12">
        <f t="shared" ref="F335:I335" si="65">F336</f>
        <v>5798.84</v>
      </c>
      <c r="G335" s="53">
        <f t="shared" si="56"/>
        <v>5798.84</v>
      </c>
      <c r="H335" s="12">
        <f t="shared" si="65"/>
        <v>5798.84</v>
      </c>
      <c r="I335" s="12">
        <f t="shared" si="65"/>
        <v>5798.84</v>
      </c>
      <c r="J335" s="53">
        <f t="shared" si="57"/>
        <v>0</v>
      </c>
    </row>
    <row r="336" spans="1:10" x14ac:dyDescent="0.2">
      <c r="A336" s="5"/>
      <c r="B336" s="6"/>
      <c r="C336" s="55" t="s">
        <v>293</v>
      </c>
      <c r="D336" s="14"/>
      <c r="E336" s="12">
        <f>SUM(E337)</f>
        <v>0</v>
      </c>
      <c r="F336" s="12">
        <f t="shared" ref="F336:I336" si="66">SUM(F337)</f>
        <v>5798.84</v>
      </c>
      <c r="G336" s="53">
        <f t="shared" si="56"/>
        <v>5798.84</v>
      </c>
      <c r="H336" s="12">
        <f t="shared" si="66"/>
        <v>5798.84</v>
      </c>
      <c r="I336" s="12">
        <f t="shared" si="66"/>
        <v>5798.84</v>
      </c>
      <c r="J336" s="53">
        <f t="shared" si="57"/>
        <v>0</v>
      </c>
    </row>
    <row r="337" spans="1:10" x14ac:dyDescent="0.2">
      <c r="A337" s="5"/>
      <c r="B337" s="6"/>
      <c r="C337" s="6"/>
      <c r="D337" s="7" t="s">
        <v>519</v>
      </c>
      <c r="E337" s="8">
        <v>0</v>
      </c>
      <c r="F337" s="8">
        <v>5798.84</v>
      </c>
      <c r="G337" s="53">
        <f t="shared" si="56"/>
        <v>5798.84</v>
      </c>
      <c r="H337" s="8">
        <v>5798.84</v>
      </c>
      <c r="I337" s="8">
        <v>5798.84</v>
      </c>
      <c r="J337" s="53">
        <f t="shared" si="57"/>
        <v>0</v>
      </c>
    </row>
    <row r="338" spans="1:10" x14ac:dyDescent="0.2">
      <c r="A338" s="5"/>
      <c r="B338" s="57" t="s">
        <v>186</v>
      </c>
      <c r="C338" s="57"/>
      <c r="D338" s="58"/>
      <c r="E338" s="12">
        <f>+E339+E346+E348</f>
        <v>1118840</v>
      </c>
      <c r="F338" s="12">
        <f>+F339+F346+F348</f>
        <v>0</v>
      </c>
      <c r="G338" s="53">
        <f t="shared" si="56"/>
        <v>1118840</v>
      </c>
      <c r="H338" s="12">
        <f>+H339+H346+H348</f>
        <v>903020</v>
      </c>
      <c r="I338" s="12">
        <f>+I339+I346+I348</f>
        <v>903020</v>
      </c>
      <c r="J338" s="53">
        <f t="shared" si="57"/>
        <v>215820</v>
      </c>
    </row>
    <row r="339" spans="1:10" x14ac:dyDescent="0.2">
      <c r="A339" s="5"/>
      <c r="B339" s="6"/>
      <c r="C339" s="56" t="s">
        <v>187</v>
      </c>
      <c r="D339" s="14"/>
      <c r="E339" s="12">
        <f>SUM(E340:E345)</f>
        <v>975000</v>
      </c>
      <c r="F339" s="12">
        <f t="shared" ref="F339:H339" si="67">SUM(F340:F345)</f>
        <v>0</v>
      </c>
      <c r="G339" s="53">
        <f t="shared" si="56"/>
        <v>975000</v>
      </c>
      <c r="H339" s="12">
        <f t="shared" si="67"/>
        <v>759180</v>
      </c>
      <c r="I339" s="12">
        <f t="shared" ref="I339" si="68">SUM(I340:I345)</f>
        <v>759180</v>
      </c>
      <c r="J339" s="53">
        <f t="shared" si="57"/>
        <v>215820</v>
      </c>
    </row>
    <row r="340" spans="1:10" s="9" customFormat="1" x14ac:dyDescent="0.2">
      <c r="A340" s="5"/>
      <c r="B340" s="6"/>
      <c r="C340" s="6"/>
      <c r="D340" s="7" t="s">
        <v>382</v>
      </c>
      <c r="E340" s="8">
        <v>975000</v>
      </c>
      <c r="F340" s="8">
        <v>0</v>
      </c>
      <c r="G340" s="53">
        <f t="shared" si="56"/>
        <v>975000</v>
      </c>
      <c r="H340" s="8">
        <v>759180</v>
      </c>
      <c r="I340" s="8">
        <v>759180</v>
      </c>
      <c r="J340" s="53">
        <f t="shared" si="57"/>
        <v>215820</v>
      </c>
    </row>
    <row r="341" spans="1:10" s="9" customFormat="1" hidden="1" x14ac:dyDescent="0.2">
      <c r="A341" s="5"/>
      <c r="B341" s="6"/>
      <c r="C341" s="6"/>
      <c r="D341" s="7" t="s">
        <v>272</v>
      </c>
      <c r="E341" s="8">
        <v>0</v>
      </c>
      <c r="F341" s="8">
        <v>0</v>
      </c>
      <c r="G341" s="53">
        <f t="shared" si="56"/>
        <v>0</v>
      </c>
      <c r="H341" s="8">
        <v>0</v>
      </c>
      <c r="I341" s="8">
        <v>0</v>
      </c>
      <c r="J341" s="53">
        <f t="shared" si="57"/>
        <v>0</v>
      </c>
    </row>
    <row r="342" spans="1:10" hidden="1" x14ac:dyDescent="0.2">
      <c r="A342" s="5"/>
      <c r="B342" s="6"/>
      <c r="C342" s="6"/>
      <c r="D342" s="7" t="s">
        <v>272</v>
      </c>
      <c r="E342" s="8">
        <v>0</v>
      </c>
      <c r="F342" s="8">
        <v>0</v>
      </c>
      <c r="G342" s="53">
        <f t="shared" ref="G342:G404" si="69">E342+F342</f>
        <v>0</v>
      </c>
      <c r="H342" s="8">
        <v>0</v>
      </c>
      <c r="I342" s="8">
        <v>0</v>
      </c>
      <c r="J342" s="53">
        <f t="shared" ref="J342:J404" si="70">G342-H342</f>
        <v>0</v>
      </c>
    </row>
    <row r="343" spans="1:10" hidden="1" x14ac:dyDescent="0.2">
      <c r="A343" s="5"/>
      <c r="B343" s="6"/>
      <c r="C343" s="6"/>
      <c r="D343" s="7" t="s">
        <v>272</v>
      </c>
      <c r="E343" s="8">
        <v>0</v>
      </c>
      <c r="F343" s="8">
        <v>0</v>
      </c>
      <c r="G343" s="53">
        <f t="shared" si="69"/>
        <v>0</v>
      </c>
      <c r="H343" s="8">
        <v>0</v>
      </c>
      <c r="I343" s="8">
        <v>0</v>
      </c>
      <c r="J343" s="53">
        <f t="shared" si="70"/>
        <v>0</v>
      </c>
    </row>
    <row r="344" spans="1:10" hidden="1" x14ac:dyDescent="0.2">
      <c r="A344" s="5"/>
      <c r="B344" s="6"/>
      <c r="C344" s="6"/>
      <c r="D344" s="7" t="s">
        <v>272</v>
      </c>
      <c r="E344" s="8">
        <v>0</v>
      </c>
      <c r="F344" s="8">
        <v>0</v>
      </c>
      <c r="G344" s="53">
        <f t="shared" si="69"/>
        <v>0</v>
      </c>
      <c r="H344" s="8">
        <v>0</v>
      </c>
      <c r="I344" s="8">
        <v>0</v>
      </c>
      <c r="J344" s="53">
        <f t="shared" si="70"/>
        <v>0</v>
      </c>
    </row>
    <row r="345" spans="1:10" hidden="1" x14ac:dyDescent="0.2">
      <c r="A345" s="5"/>
      <c r="B345" s="6"/>
      <c r="C345" s="6"/>
      <c r="D345" s="7" t="s">
        <v>272</v>
      </c>
      <c r="E345" s="8">
        <v>0</v>
      </c>
      <c r="F345" s="8">
        <v>0</v>
      </c>
      <c r="G345" s="53">
        <f t="shared" si="69"/>
        <v>0</v>
      </c>
      <c r="H345" s="8">
        <v>0</v>
      </c>
      <c r="I345" s="8">
        <v>0</v>
      </c>
      <c r="J345" s="53">
        <f t="shared" si="70"/>
        <v>0</v>
      </c>
    </row>
    <row r="346" spans="1:10" x14ac:dyDescent="0.2">
      <c r="A346" s="5"/>
      <c r="B346" s="6"/>
      <c r="C346" s="56" t="s">
        <v>188</v>
      </c>
      <c r="D346" s="14"/>
      <c r="E346" s="12">
        <f>SUM(E347)</f>
        <v>143840</v>
      </c>
      <c r="F346" s="12">
        <f t="shared" ref="F346:I346" si="71">SUM(F347)</f>
        <v>0</v>
      </c>
      <c r="G346" s="53">
        <f t="shared" si="69"/>
        <v>143840</v>
      </c>
      <c r="H346" s="12">
        <f t="shared" si="71"/>
        <v>143840</v>
      </c>
      <c r="I346" s="12">
        <f t="shared" si="71"/>
        <v>143840</v>
      </c>
      <c r="J346" s="53">
        <f t="shared" si="70"/>
        <v>0</v>
      </c>
    </row>
    <row r="347" spans="1:10" x14ac:dyDescent="0.2">
      <c r="A347" s="5"/>
      <c r="B347" s="6"/>
      <c r="C347" s="6"/>
      <c r="D347" s="7" t="s">
        <v>272</v>
      </c>
      <c r="E347" s="8">
        <v>143840</v>
      </c>
      <c r="F347" s="8">
        <v>0</v>
      </c>
      <c r="G347" s="53">
        <f t="shared" si="69"/>
        <v>143840</v>
      </c>
      <c r="H347" s="8">
        <v>143840</v>
      </c>
      <c r="I347" s="8">
        <v>143840</v>
      </c>
      <c r="J347" s="53">
        <f t="shared" si="70"/>
        <v>0</v>
      </c>
    </row>
    <row r="348" spans="1:10" x14ac:dyDescent="0.2">
      <c r="A348" s="5"/>
      <c r="B348" s="6"/>
      <c r="C348" s="56" t="s">
        <v>189</v>
      </c>
      <c r="D348" s="14"/>
      <c r="E348" s="12">
        <v>0</v>
      </c>
      <c r="F348" s="12">
        <v>0</v>
      </c>
      <c r="G348" s="53">
        <f t="shared" si="69"/>
        <v>0</v>
      </c>
      <c r="H348" s="12">
        <v>0</v>
      </c>
      <c r="I348" s="12">
        <v>0</v>
      </c>
      <c r="J348" s="53">
        <f t="shared" si="70"/>
        <v>0</v>
      </c>
    </row>
    <row r="349" spans="1:10" ht="12.75" customHeight="1" x14ac:dyDescent="0.2">
      <c r="A349" s="5"/>
      <c r="B349" s="57" t="s">
        <v>190</v>
      </c>
      <c r="C349" s="57"/>
      <c r="D349" s="58"/>
      <c r="E349" s="12">
        <f>SUM(E350)</f>
        <v>336000</v>
      </c>
      <c r="F349" s="12">
        <f>SUM(F350)</f>
        <v>0</v>
      </c>
      <c r="G349" s="53">
        <f t="shared" si="69"/>
        <v>336000</v>
      </c>
      <c r="H349" s="12">
        <f>SUM(H350)</f>
        <v>283891.52</v>
      </c>
      <c r="I349" s="12">
        <f>SUM(I350)</f>
        <v>283891.52</v>
      </c>
      <c r="J349" s="53">
        <f t="shared" si="70"/>
        <v>52108.479999999981</v>
      </c>
    </row>
    <row r="350" spans="1:10" x14ac:dyDescent="0.2">
      <c r="A350" s="5"/>
      <c r="B350" s="6"/>
      <c r="C350" s="56" t="s">
        <v>191</v>
      </c>
      <c r="D350" s="14"/>
      <c r="E350" s="12">
        <f>SUM(E351)</f>
        <v>336000</v>
      </c>
      <c r="F350" s="12">
        <f t="shared" ref="F350:I350" si="72">SUM(F351)</f>
        <v>0</v>
      </c>
      <c r="G350" s="53">
        <f t="shared" si="69"/>
        <v>336000</v>
      </c>
      <c r="H350" s="12">
        <f t="shared" si="72"/>
        <v>283891.52</v>
      </c>
      <c r="I350" s="12">
        <f t="shared" si="72"/>
        <v>283891.52</v>
      </c>
      <c r="J350" s="53">
        <f t="shared" si="70"/>
        <v>52108.479999999981</v>
      </c>
    </row>
    <row r="351" spans="1:10" s="46" customFormat="1" x14ac:dyDescent="0.2">
      <c r="A351" s="5"/>
      <c r="B351" s="6"/>
      <c r="C351" s="71"/>
      <c r="D351" s="7" t="s">
        <v>383</v>
      </c>
      <c r="E351" s="8">
        <v>336000</v>
      </c>
      <c r="F351" s="8">
        <v>0</v>
      </c>
      <c r="G351" s="53">
        <f t="shared" si="69"/>
        <v>336000</v>
      </c>
      <c r="H351" s="8">
        <v>283891.52</v>
      </c>
      <c r="I351" s="8">
        <v>283891.52</v>
      </c>
      <c r="J351" s="53">
        <f t="shared" si="70"/>
        <v>52108.479999999981</v>
      </c>
    </row>
    <row r="352" spans="1:10" ht="12.75" customHeight="1" x14ac:dyDescent="0.2">
      <c r="A352" s="5"/>
      <c r="B352" s="57" t="s">
        <v>192</v>
      </c>
      <c r="C352" s="57"/>
      <c r="D352" s="58"/>
      <c r="E352" s="12">
        <f>+E353+E355+E357+E359+E361+E364+E366+E370</f>
        <v>2587622.3199999998</v>
      </c>
      <c r="F352" s="12">
        <f t="shared" ref="F352:J352" si="73">+F353+F355+F357+F359+F361+F364+F366+F370</f>
        <v>32800</v>
      </c>
      <c r="G352" s="12">
        <f t="shared" si="73"/>
        <v>2620422.3199999998</v>
      </c>
      <c r="H352" s="12">
        <f t="shared" si="73"/>
        <v>2515902.3199999998</v>
      </c>
      <c r="I352" s="12">
        <f t="shared" si="73"/>
        <v>2515902.3199999998</v>
      </c>
      <c r="J352" s="12">
        <f t="shared" si="73"/>
        <v>104520</v>
      </c>
    </row>
    <row r="353" spans="1:10" x14ac:dyDescent="0.2">
      <c r="A353" s="5"/>
      <c r="B353" s="6"/>
      <c r="C353" s="56" t="s">
        <v>193</v>
      </c>
      <c r="D353" s="14"/>
      <c r="E353" s="12">
        <f>E354</f>
        <v>0</v>
      </c>
      <c r="F353" s="12">
        <f t="shared" ref="F353:I353" si="74">F354</f>
        <v>0</v>
      </c>
      <c r="G353" s="53">
        <f t="shared" si="69"/>
        <v>0</v>
      </c>
      <c r="H353" s="12">
        <f t="shared" si="74"/>
        <v>0</v>
      </c>
      <c r="I353" s="12">
        <f t="shared" si="74"/>
        <v>0</v>
      </c>
      <c r="J353" s="53">
        <f t="shared" si="70"/>
        <v>0</v>
      </c>
    </row>
    <row r="354" spans="1:10" s="46" customFormat="1" x14ac:dyDescent="0.2">
      <c r="A354" s="5"/>
      <c r="B354" s="6"/>
      <c r="C354" s="71"/>
      <c r="D354" s="7" t="s">
        <v>386</v>
      </c>
      <c r="E354" s="8">
        <v>0</v>
      </c>
      <c r="F354" s="8">
        <v>0</v>
      </c>
      <c r="G354" s="53">
        <f t="shared" si="69"/>
        <v>0</v>
      </c>
      <c r="H354" s="8">
        <v>0</v>
      </c>
      <c r="I354" s="8">
        <v>0</v>
      </c>
      <c r="J354" s="53">
        <f t="shared" si="70"/>
        <v>0</v>
      </c>
    </row>
    <row r="355" spans="1:10" ht="12.75" customHeight="1" x14ac:dyDescent="0.2">
      <c r="A355" s="5"/>
      <c r="B355" s="57" t="s">
        <v>317</v>
      </c>
      <c r="C355" s="57"/>
      <c r="D355" s="58"/>
      <c r="E355" s="12">
        <f>SUM(E356:E356)</f>
        <v>0</v>
      </c>
      <c r="F355" s="12">
        <f>SUM(F356:F356)</f>
        <v>0</v>
      </c>
      <c r="G355" s="53">
        <f t="shared" si="69"/>
        <v>0</v>
      </c>
      <c r="H355" s="12">
        <f>SUM(H356:H356)</f>
        <v>0</v>
      </c>
      <c r="I355" s="12">
        <f>SUM(I356:I356)</f>
        <v>0</v>
      </c>
      <c r="J355" s="53">
        <f t="shared" si="70"/>
        <v>0</v>
      </c>
    </row>
    <row r="356" spans="1:10" x14ac:dyDescent="0.2">
      <c r="A356" s="5"/>
      <c r="B356" s="6"/>
      <c r="C356" s="6"/>
      <c r="D356" s="7" t="s">
        <v>272</v>
      </c>
      <c r="E356" s="8">
        <v>0</v>
      </c>
      <c r="F356" s="8">
        <v>0</v>
      </c>
      <c r="G356" s="53">
        <f t="shared" si="69"/>
        <v>0</v>
      </c>
      <c r="H356" s="8">
        <v>0</v>
      </c>
      <c r="I356" s="8">
        <v>0</v>
      </c>
      <c r="J356" s="53">
        <f t="shared" si="70"/>
        <v>0</v>
      </c>
    </row>
    <row r="357" spans="1:10" x14ac:dyDescent="0.2">
      <c r="A357" s="5"/>
      <c r="B357" s="6"/>
      <c r="C357" s="56" t="s">
        <v>194</v>
      </c>
      <c r="D357" s="14"/>
      <c r="E357" s="12">
        <f>SUM(E358:E358)</f>
        <v>0</v>
      </c>
      <c r="F357" s="12">
        <f>SUM(F358:F358)</f>
        <v>0</v>
      </c>
      <c r="G357" s="53">
        <f t="shared" si="69"/>
        <v>0</v>
      </c>
      <c r="H357" s="12">
        <f>SUM(H358:H358)</f>
        <v>0</v>
      </c>
      <c r="I357" s="12">
        <f>SUM(I358:I358)</f>
        <v>0</v>
      </c>
      <c r="J357" s="53">
        <f t="shared" si="70"/>
        <v>0</v>
      </c>
    </row>
    <row r="358" spans="1:10" x14ac:dyDescent="0.2">
      <c r="A358" s="5"/>
      <c r="B358" s="6"/>
      <c r="C358" s="6"/>
      <c r="D358" s="7" t="s">
        <v>272</v>
      </c>
      <c r="E358" s="8">
        <v>0</v>
      </c>
      <c r="F358" s="8">
        <v>0</v>
      </c>
      <c r="G358" s="53">
        <f t="shared" si="69"/>
        <v>0</v>
      </c>
      <c r="H358" s="8">
        <v>0</v>
      </c>
      <c r="I358" s="8">
        <v>0</v>
      </c>
      <c r="J358" s="53">
        <f t="shared" si="70"/>
        <v>0</v>
      </c>
    </row>
    <row r="359" spans="1:10" ht="27.75" customHeight="1" x14ac:dyDescent="0.2">
      <c r="A359" s="5"/>
      <c r="B359" s="6"/>
      <c r="C359" s="103" t="s">
        <v>195</v>
      </c>
      <c r="D359" s="104"/>
      <c r="E359" s="12">
        <f>SUM(E360)</f>
        <v>0</v>
      </c>
      <c r="F359" s="12">
        <f>SUM(F360)</f>
        <v>0</v>
      </c>
      <c r="G359" s="53">
        <f t="shared" si="69"/>
        <v>0</v>
      </c>
      <c r="H359" s="12">
        <f>SUM(H360)</f>
        <v>0</v>
      </c>
      <c r="I359" s="12">
        <f>SUM(I360)</f>
        <v>0</v>
      </c>
      <c r="J359" s="53">
        <f t="shared" si="70"/>
        <v>0</v>
      </c>
    </row>
    <row r="360" spans="1:10" ht="24" x14ac:dyDescent="0.2">
      <c r="A360" s="5"/>
      <c r="B360" s="6"/>
      <c r="C360" s="6"/>
      <c r="D360" s="7" t="s">
        <v>509</v>
      </c>
      <c r="E360" s="8">
        <v>0</v>
      </c>
      <c r="F360" s="8">
        <v>0</v>
      </c>
      <c r="G360" s="53">
        <f t="shared" si="69"/>
        <v>0</v>
      </c>
      <c r="H360" s="8">
        <v>0</v>
      </c>
      <c r="I360" s="8">
        <v>0</v>
      </c>
      <c r="J360" s="53">
        <f t="shared" si="70"/>
        <v>0</v>
      </c>
    </row>
    <row r="361" spans="1:10" x14ac:dyDescent="0.2">
      <c r="A361" s="5"/>
      <c r="B361" s="6"/>
      <c r="C361" s="56" t="s">
        <v>196</v>
      </c>
      <c r="D361" s="14"/>
      <c r="E361" s="12">
        <f>E362+E363</f>
        <v>2483102.3199999998</v>
      </c>
      <c r="F361" s="12">
        <f t="shared" ref="F361:I361" si="75">F362+F363</f>
        <v>0</v>
      </c>
      <c r="G361" s="12">
        <f t="shared" si="75"/>
        <v>2483102.3199999998</v>
      </c>
      <c r="H361" s="12">
        <f t="shared" si="75"/>
        <v>2483102.3199999998</v>
      </c>
      <c r="I361" s="12">
        <f t="shared" si="75"/>
        <v>2483102.3199999998</v>
      </c>
      <c r="J361" s="53">
        <f t="shared" si="70"/>
        <v>0</v>
      </c>
    </row>
    <row r="362" spans="1:10" ht="24" x14ac:dyDescent="0.2">
      <c r="A362" s="5"/>
      <c r="B362" s="6"/>
      <c r="C362" s="6"/>
      <c r="D362" s="7" t="s">
        <v>510</v>
      </c>
      <c r="E362" s="8">
        <v>2483102.3199999998</v>
      </c>
      <c r="F362" s="8">
        <v>0</v>
      </c>
      <c r="G362" s="53">
        <f t="shared" si="69"/>
        <v>2483102.3199999998</v>
      </c>
      <c r="H362" s="8">
        <v>2483102.3199999998</v>
      </c>
      <c r="I362" s="8">
        <v>2483102.3199999998</v>
      </c>
      <c r="J362" s="53">
        <f t="shared" si="70"/>
        <v>0</v>
      </c>
    </row>
    <row r="363" spans="1:10" x14ac:dyDescent="0.2">
      <c r="A363" s="5"/>
      <c r="B363" s="6"/>
      <c r="C363" s="6"/>
      <c r="D363" s="7" t="s">
        <v>385</v>
      </c>
      <c r="E363" s="8">
        <v>0</v>
      </c>
      <c r="F363" s="8">
        <v>0</v>
      </c>
      <c r="G363" s="53">
        <f t="shared" si="69"/>
        <v>0</v>
      </c>
      <c r="H363" s="8">
        <v>0</v>
      </c>
      <c r="I363" s="8">
        <v>0</v>
      </c>
      <c r="J363" s="53">
        <f t="shared" si="70"/>
        <v>0</v>
      </c>
    </row>
    <row r="364" spans="1:10" x14ac:dyDescent="0.2">
      <c r="A364" s="5"/>
      <c r="B364" s="6"/>
      <c r="C364" s="56" t="s">
        <v>520</v>
      </c>
      <c r="D364" s="91"/>
      <c r="E364" s="12">
        <f>SUM(E365)</f>
        <v>104520</v>
      </c>
      <c r="F364" s="12">
        <f t="shared" ref="F364:J364" si="76">SUM(F365)</f>
        <v>0</v>
      </c>
      <c r="G364" s="12">
        <f t="shared" si="76"/>
        <v>104520</v>
      </c>
      <c r="H364" s="12">
        <f t="shared" si="76"/>
        <v>0</v>
      </c>
      <c r="I364" s="12">
        <f t="shared" si="76"/>
        <v>0</v>
      </c>
      <c r="J364" s="12">
        <f t="shared" si="76"/>
        <v>104520</v>
      </c>
    </row>
    <row r="365" spans="1:10" ht="24" x14ac:dyDescent="0.2">
      <c r="A365" s="5"/>
      <c r="B365" s="6"/>
      <c r="C365" s="6"/>
      <c r="D365" s="7" t="s">
        <v>520</v>
      </c>
      <c r="E365" s="8">
        <v>104520</v>
      </c>
      <c r="F365" s="8">
        <v>0</v>
      </c>
      <c r="G365" s="53">
        <f t="shared" ref="G365" si="77">E365+F365</f>
        <v>104520</v>
      </c>
      <c r="H365" s="8">
        <v>0</v>
      </c>
      <c r="I365" s="8">
        <v>0</v>
      </c>
      <c r="J365" s="53">
        <f t="shared" ref="J365" si="78">G365-H365</f>
        <v>104520</v>
      </c>
    </row>
    <row r="366" spans="1:10" x14ac:dyDescent="0.2">
      <c r="A366" s="5"/>
      <c r="B366" s="6"/>
      <c r="C366" s="56" t="s">
        <v>197</v>
      </c>
      <c r="D366" s="14"/>
      <c r="E366" s="12">
        <f>SUM(E367:E369)</f>
        <v>0</v>
      </c>
      <c r="F366" s="12">
        <f>SUM(F367:F369)</f>
        <v>32800</v>
      </c>
      <c r="G366" s="53">
        <f t="shared" si="69"/>
        <v>32800</v>
      </c>
      <c r="H366" s="12">
        <f t="shared" ref="H366" si="79">SUM(H367:H369)</f>
        <v>32800</v>
      </c>
      <c r="I366" s="12">
        <f t="shared" ref="I366" si="80">SUM(I367:I369)</f>
        <v>32800</v>
      </c>
      <c r="J366" s="53">
        <f t="shared" si="70"/>
        <v>0</v>
      </c>
    </row>
    <row r="367" spans="1:10" x14ac:dyDescent="0.2">
      <c r="A367" s="5"/>
      <c r="B367" s="6"/>
      <c r="C367" s="6"/>
      <c r="D367" s="7" t="s">
        <v>197</v>
      </c>
      <c r="E367" s="8">
        <v>0</v>
      </c>
      <c r="F367" s="8">
        <v>32800</v>
      </c>
      <c r="G367" s="53">
        <f t="shared" si="69"/>
        <v>32800</v>
      </c>
      <c r="H367" s="8">
        <v>32800</v>
      </c>
      <c r="I367" s="8">
        <v>32800</v>
      </c>
      <c r="J367" s="53">
        <f t="shared" si="70"/>
        <v>0</v>
      </c>
    </row>
    <row r="368" spans="1:10" x14ac:dyDescent="0.2">
      <c r="A368" s="5"/>
      <c r="B368" s="6"/>
      <c r="C368" s="6"/>
      <c r="D368" s="7" t="s">
        <v>272</v>
      </c>
      <c r="E368" s="8">
        <v>0</v>
      </c>
      <c r="F368" s="8">
        <v>0</v>
      </c>
      <c r="G368" s="53">
        <f t="shared" si="69"/>
        <v>0</v>
      </c>
      <c r="H368" s="8">
        <v>0</v>
      </c>
      <c r="I368" s="8">
        <v>0</v>
      </c>
      <c r="J368" s="53">
        <f t="shared" si="70"/>
        <v>0</v>
      </c>
    </row>
    <row r="369" spans="1:10" x14ac:dyDescent="0.2">
      <c r="A369" s="5"/>
      <c r="B369" s="6"/>
      <c r="C369" s="6"/>
      <c r="D369" s="7" t="s">
        <v>272</v>
      </c>
      <c r="E369" s="8">
        <v>0</v>
      </c>
      <c r="F369" s="8">
        <v>0</v>
      </c>
      <c r="G369" s="53">
        <f t="shared" si="69"/>
        <v>0</v>
      </c>
      <c r="H369" s="8">
        <v>0</v>
      </c>
      <c r="I369" s="8">
        <v>0</v>
      </c>
      <c r="J369" s="53">
        <f t="shared" si="70"/>
        <v>0</v>
      </c>
    </row>
    <row r="370" spans="1:10" x14ac:dyDescent="0.2">
      <c r="A370" s="5"/>
      <c r="B370" s="6"/>
      <c r="C370" s="56" t="s">
        <v>198</v>
      </c>
      <c r="D370" s="14"/>
      <c r="E370" s="12">
        <f>SUM(E371:E371)</f>
        <v>0</v>
      </c>
      <c r="F370" s="12">
        <f>SUM(F371:F371)</f>
        <v>0</v>
      </c>
      <c r="G370" s="53">
        <f t="shared" si="69"/>
        <v>0</v>
      </c>
      <c r="H370" s="12">
        <f>SUM(H371:H371)</f>
        <v>0</v>
      </c>
      <c r="I370" s="12">
        <f>SUM(I371:I371)</f>
        <v>0</v>
      </c>
      <c r="J370" s="53">
        <f t="shared" si="70"/>
        <v>0</v>
      </c>
    </row>
    <row r="371" spans="1:10" x14ac:dyDescent="0.2">
      <c r="A371" s="5"/>
      <c r="B371" s="6"/>
      <c r="C371" s="6"/>
      <c r="D371" s="7" t="s">
        <v>272</v>
      </c>
      <c r="E371" s="8">
        <v>0</v>
      </c>
      <c r="F371" s="8">
        <v>0</v>
      </c>
      <c r="G371" s="53">
        <f t="shared" si="69"/>
        <v>0</v>
      </c>
      <c r="H371" s="8">
        <v>0</v>
      </c>
      <c r="I371" s="8">
        <v>0</v>
      </c>
      <c r="J371" s="53">
        <f t="shared" si="70"/>
        <v>0</v>
      </c>
    </row>
    <row r="372" spans="1:10" x14ac:dyDescent="0.2">
      <c r="A372" s="5"/>
      <c r="B372" s="103" t="s">
        <v>199</v>
      </c>
      <c r="C372" s="103"/>
      <c r="D372" s="104"/>
      <c r="E372" s="12">
        <f>E373</f>
        <v>0</v>
      </c>
      <c r="F372" s="12">
        <f>F373</f>
        <v>0</v>
      </c>
      <c r="G372" s="53">
        <f t="shared" si="69"/>
        <v>0</v>
      </c>
      <c r="H372" s="12">
        <f>H373</f>
        <v>0</v>
      </c>
      <c r="I372" s="12">
        <f>I373</f>
        <v>0</v>
      </c>
      <c r="J372" s="53">
        <f t="shared" si="70"/>
        <v>0</v>
      </c>
    </row>
    <row r="373" spans="1:10" x14ac:dyDescent="0.2">
      <c r="A373" s="5"/>
      <c r="B373" s="6"/>
      <c r="C373" s="56" t="s">
        <v>200</v>
      </c>
      <c r="D373" s="14"/>
      <c r="E373" s="12">
        <f>SUM(E374)</f>
        <v>0</v>
      </c>
      <c r="F373" s="12">
        <f>SUM(F374)</f>
        <v>0</v>
      </c>
      <c r="G373" s="53">
        <f t="shared" si="69"/>
        <v>0</v>
      </c>
      <c r="H373" s="12">
        <f>SUM(H374)</f>
        <v>0</v>
      </c>
      <c r="I373" s="12">
        <f>SUM(I374)</f>
        <v>0</v>
      </c>
      <c r="J373" s="53">
        <f t="shared" si="70"/>
        <v>0</v>
      </c>
    </row>
    <row r="374" spans="1:10" x14ac:dyDescent="0.2">
      <c r="A374" s="5"/>
      <c r="B374" s="6"/>
      <c r="C374" s="6"/>
      <c r="D374" s="7" t="s">
        <v>200</v>
      </c>
      <c r="E374" s="8">
        <v>0</v>
      </c>
      <c r="F374" s="8">
        <v>0</v>
      </c>
      <c r="G374" s="53">
        <f t="shared" si="69"/>
        <v>0</v>
      </c>
      <c r="H374" s="8">
        <v>0</v>
      </c>
      <c r="I374" s="8">
        <v>0</v>
      </c>
      <c r="J374" s="53">
        <f t="shared" si="70"/>
        <v>0</v>
      </c>
    </row>
    <row r="375" spans="1:10" x14ac:dyDescent="0.2">
      <c r="A375" s="5"/>
      <c r="B375" s="6"/>
      <c r="C375" s="56" t="s">
        <v>201</v>
      </c>
      <c r="D375" s="14"/>
      <c r="E375" s="12">
        <v>0</v>
      </c>
      <c r="F375" s="12">
        <v>0</v>
      </c>
      <c r="G375" s="53">
        <f t="shared" si="69"/>
        <v>0</v>
      </c>
      <c r="H375" s="12">
        <v>0</v>
      </c>
      <c r="I375" s="12">
        <v>0</v>
      </c>
      <c r="J375" s="53">
        <f t="shared" si="70"/>
        <v>0</v>
      </c>
    </row>
    <row r="376" spans="1:10" x14ac:dyDescent="0.2">
      <c r="A376" s="5"/>
      <c r="B376" s="6"/>
      <c r="C376" s="56" t="s">
        <v>202</v>
      </c>
      <c r="D376" s="14"/>
      <c r="E376" s="12">
        <v>0</v>
      </c>
      <c r="F376" s="12">
        <v>0</v>
      </c>
      <c r="G376" s="53">
        <f t="shared" si="69"/>
        <v>0</v>
      </c>
      <c r="H376" s="12">
        <v>0</v>
      </c>
      <c r="I376" s="12">
        <v>0</v>
      </c>
      <c r="J376" s="53">
        <f t="shared" si="70"/>
        <v>0</v>
      </c>
    </row>
    <row r="377" spans="1:10" x14ac:dyDescent="0.2">
      <c r="A377" s="5"/>
      <c r="B377" s="6"/>
      <c r="C377" s="56" t="s">
        <v>203</v>
      </c>
      <c r="D377" s="14"/>
      <c r="E377" s="12">
        <v>0</v>
      </c>
      <c r="F377" s="12">
        <v>0</v>
      </c>
      <c r="G377" s="53">
        <f t="shared" si="69"/>
        <v>0</v>
      </c>
      <c r="H377" s="12">
        <v>0</v>
      </c>
      <c r="I377" s="12">
        <v>0</v>
      </c>
      <c r="J377" s="53">
        <f t="shared" si="70"/>
        <v>0</v>
      </c>
    </row>
    <row r="378" spans="1:10" ht="12.75" customHeight="1" x14ac:dyDescent="0.2">
      <c r="A378" s="5"/>
      <c r="B378" s="57" t="s">
        <v>204</v>
      </c>
      <c r="C378" s="57"/>
      <c r="D378" s="58"/>
      <c r="E378" s="12">
        <f>+E379+E381+E382</f>
        <v>0</v>
      </c>
      <c r="F378" s="12">
        <f>+F379+F381+F382</f>
        <v>0</v>
      </c>
      <c r="G378" s="53">
        <f t="shared" si="69"/>
        <v>0</v>
      </c>
      <c r="H378" s="12">
        <f>+H379+H381+H382</f>
        <v>0</v>
      </c>
      <c r="I378" s="12">
        <f>+I379+I381+I382</f>
        <v>0</v>
      </c>
      <c r="J378" s="53">
        <f t="shared" si="70"/>
        <v>0</v>
      </c>
    </row>
    <row r="379" spans="1:10" x14ac:dyDescent="0.2">
      <c r="A379" s="10"/>
      <c r="B379" s="13"/>
      <c r="C379" s="56" t="s">
        <v>205</v>
      </c>
      <c r="D379" s="14"/>
      <c r="E379" s="12">
        <f>SUM(E380)</f>
        <v>0</v>
      </c>
      <c r="F379" s="12">
        <f>SUM(F380)</f>
        <v>0</v>
      </c>
      <c r="G379" s="53">
        <f t="shared" si="69"/>
        <v>0</v>
      </c>
      <c r="H379" s="12">
        <f>SUM(H380)</f>
        <v>0</v>
      </c>
      <c r="I379" s="12">
        <f>SUM(I380)</f>
        <v>0</v>
      </c>
      <c r="J379" s="53">
        <f t="shared" si="70"/>
        <v>0</v>
      </c>
    </row>
    <row r="380" spans="1:10" x14ac:dyDescent="0.2">
      <c r="A380" s="5"/>
      <c r="B380" s="6"/>
      <c r="C380" s="6"/>
      <c r="D380" s="7" t="s">
        <v>205</v>
      </c>
      <c r="E380" s="8">
        <v>0</v>
      </c>
      <c r="F380" s="8">
        <v>0</v>
      </c>
      <c r="G380" s="53">
        <f t="shared" si="69"/>
        <v>0</v>
      </c>
      <c r="H380" s="8">
        <v>0</v>
      </c>
      <c r="I380" s="8">
        <v>0</v>
      </c>
      <c r="J380" s="53">
        <f t="shared" si="70"/>
        <v>0</v>
      </c>
    </row>
    <row r="381" spans="1:10" x14ac:dyDescent="0.2">
      <c r="A381" s="10"/>
      <c r="B381" s="13"/>
      <c r="C381" s="56" t="s">
        <v>206</v>
      </c>
      <c r="D381" s="14"/>
      <c r="E381" s="12">
        <v>0</v>
      </c>
      <c r="F381" s="12">
        <v>0</v>
      </c>
      <c r="G381" s="53">
        <f t="shared" si="69"/>
        <v>0</v>
      </c>
      <c r="H381" s="12">
        <v>0</v>
      </c>
      <c r="I381" s="12">
        <v>0</v>
      </c>
      <c r="J381" s="53">
        <f t="shared" si="70"/>
        <v>0</v>
      </c>
    </row>
    <row r="382" spans="1:10" x14ac:dyDescent="0.2">
      <c r="A382" s="10"/>
      <c r="B382" s="13"/>
      <c r="C382" s="56" t="s">
        <v>207</v>
      </c>
      <c r="D382" s="14"/>
      <c r="E382" s="12">
        <v>0</v>
      </c>
      <c r="F382" s="12">
        <v>0</v>
      </c>
      <c r="G382" s="53">
        <f t="shared" si="69"/>
        <v>0</v>
      </c>
      <c r="H382" s="12">
        <v>0</v>
      </c>
      <c r="I382" s="12">
        <v>0</v>
      </c>
      <c r="J382" s="53">
        <f t="shared" si="70"/>
        <v>0</v>
      </c>
    </row>
    <row r="383" spans="1:10" x14ac:dyDescent="0.2">
      <c r="A383" s="61" t="s">
        <v>208</v>
      </c>
      <c r="B383" s="57"/>
      <c r="C383" s="57"/>
      <c r="D383" s="58"/>
      <c r="E383" s="12">
        <f>SUM(E384+E525+E535)</f>
        <v>0</v>
      </c>
      <c r="F383" s="12">
        <f>SUM(F384+F525+F535)</f>
        <v>0</v>
      </c>
      <c r="G383" s="53">
        <f t="shared" si="69"/>
        <v>0</v>
      </c>
      <c r="H383" s="12">
        <f>SUM(H384+H525+H535)</f>
        <v>0</v>
      </c>
      <c r="I383" s="12">
        <f>SUM(I384+I525+I535)</f>
        <v>0</v>
      </c>
      <c r="J383" s="53">
        <f t="shared" si="70"/>
        <v>0</v>
      </c>
    </row>
    <row r="384" spans="1:10" ht="12.75" customHeight="1" x14ac:dyDescent="0.2">
      <c r="A384" s="10"/>
      <c r="B384" s="57" t="s">
        <v>209</v>
      </c>
      <c r="C384" s="57"/>
      <c r="D384" s="58"/>
      <c r="E384" s="12">
        <f>+E385+E388+E408+E409+E521+E522+E523+E524</f>
        <v>0</v>
      </c>
      <c r="F384" s="12">
        <f>+F385+F388+F408+F409+F521+F522+F523+F524</f>
        <v>0</v>
      </c>
      <c r="G384" s="53">
        <f t="shared" si="69"/>
        <v>0</v>
      </c>
      <c r="H384" s="12">
        <f>+H385+H388+H408+H409+H521+H522+H523+H524</f>
        <v>0</v>
      </c>
      <c r="I384" s="12">
        <f>+I385+I388+I408+I409+I521+I522+I523+I524</f>
        <v>0</v>
      </c>
      <c r="J384" s="53">
        <f t="shared" si="70"/>
        <v>0</v>
      </c>
    </row>
    <row r="385" spans="1:10" x14ac:dyDescent="0.2">
      <c r="A385" s="10"/>
      <c r="B385" s="13"/>
      <c r="C385" s="56" t="s">
        <v>210</v>
      </c>
      <c r="D385" s="14"/>
      <c r="E385" s="12">
        <f>+E386</f>
        <v>0</v>
      </c>
      <c r="F385" s="12">
        <f>+F386</f>
        <v>0</v>
      </c>
      <c r="G385" s="53">
        <f t="shared" si="69"/>
        <v>0</v>
      </c>
      <c r="H385" s="12">
        <f>+H386</f>
        <v>0</v>
      </c>
      <c r="I385" s="12">
        <f>+I386</f>
        <v>0</v>
      </c>
      <c r="J385" s="53">
        <f t="shared" si="70"/>
        <v>0</v>
      </c>
    </row>
    <row r="386" spans="1:10" x14ac:dyDescent="0.2">
      <c r="A386" s="10"/>
      <c r="B386" s="13"/>
      <c r="C386" s="56" t="s">
        <v>211</v>
      </c>
      <c r="D386" s="14"/>
      <c r="E386" s="12">
        <f>SUM(E387:E387)</f>
        <v>0</v>
      </c>
      <c r="F386" s="12">
        <f>SUM(F387:F387)</f>
        <v>0</v>
      </c>
      <c r="G386" s="53">
        <f t="shared" si="69"/>
        <v>0</v>
      </c>
      <c r="H386" s="12">
        <f>SUM(H387:H387)</f>
        <v>0</v>
      </c>
      <c r="I386" s="12">
        <f>SUM(I387:I387)</f>
        <v>0</v>
      </c>
      <c r="J386" s="53">
        <f t="shared" si="70"/>
        <v>0</v>
      </c>
    </row>
    <row r="387" spans="1:10" s="9" customFormat="1" x14ac:dyDescent="0.2">
      <c r="A387" s="10"/>
      <c r="B387" s="13"/>
      <c r="C387" s="48"/>
      <c r="D387" s="11"/>
      <c r="E387" s="8">
        <v>0</v>
      </c>
      <c r="F387" s="8">
        <v>0</v>
      </c>
      <c r="G387" s="53">
        <f t="shared" si="69"/>
        <v>0</v>
      </c>
      <c r="H387" s="8">
        <v>0</v>
      </c>
      <c r="I387" s="8">
        <v>0</v>
      </c>
      <c r="J387" s="53">
        <f t="shared" si="70"/>
        <v>0</v>
      </c>
    </row>
    <row r="388" spans="1:10" x14ac:dyDescent="0.2">
      <c r="A388" s="10"/>
      <c r="B388" s="13"/>
      <c r="C388" s="56" t="s">
        <v>212</v>
      </c>
      <c r="D388" s="14"/>
      <c r="E388" s="12">
        <f>+E389+E405</f>
        <v>0</v>
      </c>
      <c r="F388" s="12">
        <f>+F389+F405</f>
        <v>0</v>
      </c>
      <c r="G388" s="53">
        <f t="shared" si="69"/>
        <v>0</v>
      </c>
      <c r="H388" s="12">
        <f>+H389+H405</f>
        <v>0</v>
      </c>
      <c r="I388" s="12">
        <f>+I389+I405</f>
        <v>0</v>
      </c>
      <c r="J388" s="53">
        <f t="shared" si="70"/>
        <v>0</v>
      </c>
    </row>
    <row r="389" spans="1:10" x14ac:dyDescent="0.2">
      <c r="A389" s="10"/>
      <c r="B389" s="13"/>
      <c r="C389" s="56" t="s">
        <v>388</v>
      </c>
      <c r="D389" s="14"/>
      <c r="E389" s="12">
        <f>SUM(E390:E404)</f>
        <v>0</v>
      </c>
      <c r="F389" s="12">
        <f>SUM(F390:F404)</f>
        <v>0</v>
      </c>
      <c r="G389" s="53">
        <f t="shared" si="69"/>
        <v>0</v>
      </c>
      <c r="H389" s="12">
        <f>SUM(H390:H404)</f>
        <v>0</v>
      </c>
      <c r="I389" s="12">
        <f>SUM(I390:I404)</f>
        <v>0</v>
      </c>
      <c r="J389" s="53">
        <f t="shared" si="70"/>
        <v>0</v>
      </c>
    </row>
    <row r="390" spans="1:10" s="9" customFormat="1" ht="33.75" x14ac:dyDescent="0.2">
      <c r="A390" s="10"/>
      <c r="B390" s="92"/>
      <c r="C390" s="92"/>
      <c r="D390" s="11" t="s">
        <v>524</v>
      </c>
      <c r="E390" s="8">
        <v>0</v>
      </c>
      <c r="F390" s="8">
        <v>0</v>
      </c>
      <c r="G390" s="53">
        <f t="shared" si="69"/>
        <v>0</v>
      </c>
      <c r="H390" s="8">
        <v>0</v>
      </c>
      <c r="I390" s="8">
        <v>0</v>
      </c>
      <c r="J390" s="53">
        <f t="shared" si="70"/>
        <v>0</v>
      </c>
    </row>
    <row r="391" spans="1:10" s="9" customFormat="1" ht="33.75" x14ac:dyDescent="0.2">
      <c r="A391" s="10"/>
      <c r="B391" s="92"/>
      <c r="C391" s="92"/>
      <c r="D391" s="11" t="s">
        <v>525</v>
      </c>
      <c r="E391" s="8">
        <v>0</v>
      </c>
      <c r="F391" s="8">
        <v>0</v>
      </c>
      <c r="G391" s="53">
        <f t="shared" si="69"/>
        <v>0</v>
      </c>
      <c r="H391" s="8">
        <v>0</v>
      </c>
      <c r="I391" s="8">
        <v>0</v>
      </c>
      <c r="J391" s="53">
        <f t="shared" si="70"/>
        <v>0</v>
      </c>
    </row>
    <row r="392" spans="1:10" s="9" customFormat="1" ht="45" x14ac:dyDescent="0.2">
      <c r="A392" s="10"/>
      <c r="B392" s="92"/>
      <c r="C392" s="92"/>
      <c r="D392" s="11" t="s">
        <v>526</v>
      </c>
      <c r="E392" s="8">
        <v>0</v>
      </c>
      <c r="F392" s="8">
        <v>0</v>
      </c>
      <c r="G392" s="53">
        <f t="shared" si="69"/>
        <v>0</v>
      </c>
      <c r="H392" s="8">
        <v>0</v>
      </c>
      <c r="I392" s="8">
        <v>0</v>
      </c>
      <c r="J392" s="53">
        <f t="shared" si="70"/>
        <v>0</v>
      </c>
    </row>
    <row r="393" spans="1:10" s="9" customFormat="1" ht="33.75" x14ac:dyDescent="0.2">
      <c r="A393" s="10"/>
      <c r="B393" s="92"/>
      <c r="C393" s="92"/>
      <c r="D393" s="11" t="s">
        <v>527</v>
      </c>
      <c r="E393" s="8">
        <v>0</v>
      </c>
      <c r="F393" s="8">
        <v>0</v>
      </c>
      <c r="G393" s="53">
        <f t="shared" si="69"/>
        <v>0</v>
      </c>
      <c r="H393" s="8">
        <v>0</v>
      </c>
      <c r="I393" s="8">
        <v>0</v>
      </c>
      <c r="J393" s="53">
        <f t="shared" si="70"/>
        <v>0</v>
      </c>
    </row>
    <row r="394" spans="1:10" s="9" customFormat="1" ht="45" x14ac:dyDescent="0.2">
      <c r="A394" s="10"/>
      <c r="B394" s="92"/>
      <c r="C394" s="92"/>
      <c r="D394" s="11" t="s">
        <v>528</v>
      </c>
      <c r="E394" s="8">
        <v>0</v>
      </c>
      <c r="F394" s="8">
        <v>0</v>
      </c>
      <c r="G394" s="53">
        <f t="shared" si="69"/>
        <v>0</v>
      </c>
      <c r="H394" s="8">
        <v>0</v>
      </c>
      <c r="I394" s="8">
        <v>0</v>
      </c>
      <c r="J394" s="53">
        <f t="shared" si="70"/>
        <v>0</v>
      </c>
    </row>
    <row r="395" spans="1:10" s="9" customFormat="1" ht="45" x14ac:dyDescent="0.2">
      <c r="A395" s="10"/>
      <c r="B395" s="92"/>
      <c r="C395" s="92"/>
      <c r="D395" s="11" t="s">
        <v>529</v>
      </c>
      <c r="E395" s="8">
        <v>0</v>
      </c>
      <c r="F395" s="8">
        <v>0</v>
      </c>
      <c r="G395" s="53">
        <f t="shared" si="69"/>
        <v>0</v>
      </c>
      <c r="H395" s="8">
        <v>0</v>
      </c>
      <c r="I395" s="8">
        <v>0</v>
      </c>
      <c r="J395" s="53">
        <f t="shared" si="70"/>
        <v>0</v>
      </c>
    </row>
    <row r="396" spans="1:10" s="9" customFormat="1" ht="45" x14ac:dyDescent="0.2">
      <c r="A396" s="10"/>
      <c r="B396" s="92"/>
      <c r="C396" s="92"/>
      <c r="D396" s="11" t="s">
        <v>408</v>
      </c>
      <c r="E396" s="8">
        <v>0</v>
      </c>
      <c r="F396" s="8">
        <v>0</v>
      </c>
      <c r="G396" s="53">
        <f t="shared" si="69"/>
        <v>0</v>
      </c>
      <c r="H396" s="8">
        <v>0</v>
      </c>
      <c r="I396" s="8">
        <v>0</v>
      </c>
      <c r="J396" s="53">
        <f t="shared" si="70"/>
        <v>0</v>
      </c>
    </row>
    <row r="397" spans="1:10" s="9" customFormat="1" ht="45" x14ac:dyDescent="0.2">
      <c r="A397" s="10"/>
      <c r="B397" s="92"/>
      <c r="C397" s="92"/>
      <c r="D397" s="11" t="s">
        <v>530</v>
      </c>
      <c r="E397" s="8">
        <v>0</v>
      </c>
      <c r="F397" s="8">
        <v>0</v>
      </c>
      <c r="G397" s="53">
        <f t="shared" si="69"/>
        <v>0</v>
      </c>
      <c r="H397" s="8">
        <v>0</v>
      </c>
      <c r="I397" s="8">
        <v>0</v>
      </c>
      <c r="J397" s="53">
        <f t="shared" si="70"/>
        <v>0</v>
      </c>
    </row>
    <row r="398" spans="1:10" s="9" customFormat="1" ht="45" x14ac:dyDescent="0.2">
      <c r="A398" s="10"/>
      <c r="B398" s="92"/>
      <c r="C398" s="92"/>
      <c r="D398" s="11" t="s">
        <v>531</v>
      </c>
      <c r="E398" s="8">
        <v>0</v>
      </c>
      <c r="F398" s="8">
        <v>0</v>
      </c>
      <c r="G398" s="53">
        <f t="shared" si="69"/>
        <v>0</v>
      </c>
      <c r="H398" s="8">
        <v>0</v>
      </c>
      <c r="I398" s="8">
        <v>0</v>
      </c>
      <c r="J398" s="53">
        <f t="shared" si="70"/>
        <v>0</v>
      </c>
    </row>
    <row r="399" spans="1:10" s="9" customFormat="1" ht="45" x14ac:dyDescent="0.2">
      <c r="A399" s="10"/>
      <c r="B399" s="92"/>
      <c r="C399" s="92"/>
      <c r="D399" s="11" t="s">
        <v>532</v>
      </c>
      <c r="E399" s="8">
        <v>0</v>
      </c>
      <c r="F399" s="8">
        <v>0</v>
      </c>
      <c r="G399" s="53">
        <f t="shared" si="69"/>
        <v>0</v>
      </c>
      <c r="H399" s="8">
        <v>0</v>
      </c>
      <c r="I399" s="8">
        <v>0</v>
      </c>
      <c r="J399" s="53">
        <f t="shared" si="70"/>
        <v>0</v>
      </c>
    </row>
    <row r="400" spans="1:10" s="9" customFormat="1" ht="45" x14ac:dyDescent="0.2">
      <c r="A400" s="10"/>
      <c r="B400" s="92"/>
      <c r="C400" s="92"/>
      <c r="D400" s="11" t="s">
        <v>533</v>
      </c>
      <c r="E400" s="8">
        <v>0</v>
      </c>
      <c r="F400" s="8">
        <v>0</v>
      </c>
      <c r="G400" s="53">
        <f t="shared" si="69"/>
        <v>0</v>
      </c>
      <c r="H400" s="8">
        <v>0</v>
      </c>
      <c r="I400" s="8">
        <v>0</v>
      </c>
      <c r="J400" s="53">
        <f t="shared" si="70"/>
        <v>0</v>
      </c>
    </row>
    <row r="401" spans="1:10" s="9" customFormat="1" ht="45" x14ac:dyDescent="0.2">
      <c r="A401" s="10"/>
      <c r="B401" s="92"/>
      <c r="C401" s="92"/>
      <c r="D401" s="11" t="s">
        <v>534</v>
      </c>
      <c r="E401" s="8">
        <v>0</v>
      </c>
      <c r="F401" s="8">
        <v>0</v>
      </c>
      <c r="G401" s="53">
        <f t="shared" si="69"/>
        <v>0</v>
      </c>
      <c r="H401" s="8">
        <v>0</v>
      </c>
      <c r="I401" s="8">
        <v>0</v>
      </c>
      <c r="J401" s="53">
        <f t="shared" si="70"/>
        <v>0</v>
      </c>
    </row>
    <row r="402" spans="1:10" s="9" customFormat="1" ht="45" x14ac:dyDescent="0.2">
      <c r="A402" s="10"/>
      <c r="B402" s="92"/>
      <c r="C402" s="92"/>
      <c r="D402" s="11" t="s">
        <v>535</v>
      </c>
      <c r="E402" s="8">
        <v>0</v>
      </c>
      <c r="F402" s="8">
        <v>0</v>
      </c>
      <c r="G402" s="53">
        <f t="shared" si="69"/>
        <v>0</v>
      </c>
      <c r="H402" s="8">
        <v>0</v>
      </c>
      <c r="I402" s="8">
        <v>0</v>
      </c>
      <c r="J402" s="53">
        <f t="shared" si="70"/>
        <v>0</v>
      </c>
    </row>
    <row r="403" spans="1:10" s="9" customFormat="1" ht="45" x14ac:dyDescent="0.2">
      <c r="A403" s="10"/>
      <c r="B403" s="92"/>
      <c r="C403" s="92"/>
      <c r="D403" s="11" t="s">
        <v>536</v>
      </c>
      <c r="E403" s="8">
        <v>0</v>
      </c>
      <c r="F403" s="8">
        <v>0</v>
      </c>
      <c r="G403" s="53">
        <f t="shared" si="69"/>
        <v>0</v>
      </c>
      <c r="H403" s="8">
        <v>0</v>
      </c>
      <c r="I403" s="8">
        <v>0</v>
      </c>
      <c r="J403" s="53">
        <f t="shared" si="70"/>
        <v>0</v>
      </c>
    </row>
    <row r="404" spans="1:10" s="9" customFormat="1" ht="45" x14ac:dyDescent="0.2">
      <c r="A404" s="10"/>
      <c r="B404" s="92"/>
      <c r="C404" s="92"/>
      <c r="D404" s="11" t="s">
        <v>537</v>
      </c>
      <c r="E404" s="8">
        <v>0</v>
      </c>
      <c r="F404" s="8">
        <v>0</v>
      </c>
      <c r="G404" s="53">
        <f t="shared" si="69"/>
        <v>0</v>
      </c>
      <c r="H404" s="8">
        <v>0</v>
      </c>
      <c r="I404" s="8">
        <v>0</v>
      </c>
      <c r="J404" s="53">
        <f t="shared" si="70"/>
        <v>0</v>
      </c>
    </row>
    <row r="405" spans="1:10" s="9" customFormat="1" x14ac:dyDescent="0.2">
      <c r="A405" s="10"/>
      <c r="B405" s="92"/>
      <c r="C405" s="56" t="s">
        <v>389</v>
      </c>
      <c r="D405" s="93"/>
      <c r="E405" s="12">
        <f>SUM(E406:E407)</f>
        <v>0</v>
      </c>
      <c r="F405" s="12">
        <f>SUM(F406:F407)</f>
        <v>0</v>
      </c>
      <c r="G405" s="53">
        <f t="shared" ref="G405:G461" si="81">E405+F405</f>
        <v>0</v>
      </c>
      <c r="H405" s="12">
        <f>SUM(H406:H407)</f>
        <v>0</v>
      </c>
      <c r="I405" s="12">
        <f>SUM(I406:I407)</f>
        <v>0</v>
      </c>
      <c r="J405" s="53">
        <f t="shared" ref="J405:J461" si="82">G405-H405</f>
        <v>0</v>
      </c>
    </row>
    <row r="406" spans="1:10" s="9" customFormat="1" ht="33.75" x14ac:dyDescent="0.2">
      <c r="A406" s="10"/>
      <c r="B406" s="92"/>
      <c r="C406" s="92"/>
      <c r="D406" s="11" t="s">
        <v>538</v>
      </c>
      <c r="E406" s="8">
        <v>0</v>
      </c>
      <c r="F406" s="8">
        <v>0</v>
      </c>
      <c r="G406" s="53">
        <f t="shared" si="81"/>
        <v>0</v>
      </c>
      <c r="H406" s="8">
        <v>0</v>
      </c>
      <c r="I406" s="8">
        <v>0</v>
      </c>
      <c r="J406" s="53">
        <f t="shared" si="82"/>
        <v>0</v>
      </c>
    </row>
    <row r="407" spans="1:10" s="9" customFormat="1" ht="33.75" x14ac:dyDescent="0.2">
      <c r="A407" s="10"/>
      <c r="B407" s="92"/>
      <c r="C407" s="92"/>
      <c r="D407" s="11" t="s">
        <v>539</v>
      </c>
      <c r="E407" s="8">
        <v>0</v>
      </c>
      <c r="F407" s="8">
        <v>0</v>
      </c>
      <c r="G407" s="53">
        <f t="shared" si="81"/>
        <v>0</v>
      </c>
      <c r="H407" s="8">
        <v>0</v>
      </c>
      <c r="I407" s="8">
        <v>0</v>
      </c>
      <c r="J407" s="53">
        <f t="shared" si="82"/>
        <v>0</v>
      </c>
    </row>
    <row r="408" spans="1:10" s="9" customFormat="1" ht="54" customHeight="1" x14ac:dyDescent="0.2">
      <c r="A408" s="10"/>
      <c r="B408" s="92"/>
      <c r="C408" s="56" t="s">
        <v>213</v>
      </c>
      <c r="D408" s="93"/>
      <c r="E408" s="12">
        <v>0</v>
      </c>
      <c r="F408" s="12">
        <v>0</v>
      </c>
      <c r="G408" s="53">
        <f t="shared" si="81"/>
        <v>0</v>
      </c>
      <c r="H408" s="12">
        <v>0</v>
      </c>
      <c r="I408" s="12">
        <v>0</v>
      </c>
      <c r="J408" s="53">
        <f t="shared" si="82"/>
        <v>0</v>
      </c>
    </row>
    <row r="409" spans="1:10" s="9" customFormat="1" x14ac:dyDescent="0.2">
      <c r="A409" s="10"/>
      <c r="B409" s="92"/>
      <c r="C409" s="56" t="s">
        <v>214</v>
      </c>
      <c r="D409" s="93"/>
      <c r="E409" s="12">
        <f>+E410+E417+E429+E519</f>
        <v>0</v>
      </c>
      <c r="F409" s="12">
        <f>+F410+F417+F429+F519</f>
        <v>0</v>
      </c>
      <c r="G409" s="53">
        <f t="shared" si="81"/>
        <v>0</v>
      </c>
      <c r="H409" s="12">
        <f>+H410+H417+H429+H519</f>
        <v>0</v>
      </c>
      <c r="I409" s="12">
        <f>+I410+I417+I429+I519</f>
        <v>0</v>
      </c>
      <c r="J409" s="53">
        <f t="shared" si="82"/>
        <v>0</v>
      </c>
    </row>
    <row r="410" spans="1:10" s="9" customFormat="1" x14ac:dyDescent="0.2">
      <c r="A410" s="10"/>
      <c r="B410" s="92"/>
      <c r="C410" s="56" t="s">
        <v>215</v>
      </c>
      <c r="D410" s="93"/>
      <c r="E410" s="12">
        <f>SUM(E411:E416)</f>
        <v>0</v>
      </c>
      <c r="F410" s="12">
        <f>SUM(F411:F416)</f>
        <v>0</v>
      </c>
      <c r="G410" s="53">
        <f t="shared" si="81"/>
        <v>0</v>
      </c>
      <c r="H410" s="12">
        <f>SUM(H411:H416)</f>
        <v>0</v>
      </c>
      <c r="I410" s="12">
        <f>SUM(I411:I416)</f>
        <v>0</v>
      </c>
      <c r="J410" s="53">
        <f t="shared" si="82"/>
        <v>0</v>
      </c>
    </row>
    <row r="411" spans="1:10" s="9" customFormat="1" ht="33.75" x14ac:dyDescent="0.2">
      <c r="A411" s="10"/>
      <c r="B411" s="92"/>
      <c r="C411" s="92"/>
      <c r="D411" s="11" t="s">
        <v>411</v>
      </c>
      <c r="E411" s="8">
        <v>0</v>
      </c>
      <c r="F411" s="8">
        <v>0</v>
      </c>
      <c r="G411" s="53">
        <f t="shared" si="81"/>
        <v>0</v>
      </c>
      <c r="H411" s="8">
        <v>0</v>
      </c>
      <c r="I411" s="8">
        <v>0</v>
      </c>
      <c r="J411" s="53">
        <f t="shared" si="82"/>
        <v>0</v>
      </c>
    </row>
    <row r="412" spans="1:10" s="9" customFormat="1" ht="45" x14ac:dyDescent="0.2">
      <c r="A412" s="10"/>
      <c r="B412" s="92"/>
      <c r="C412" s="92"/>
      <c r="D412" s="11" t="s">
        <v>540</v>
      </c>
      <c r="E412" s="8">
        <v>0</v>
      </c>
      <c r="F412" s="8">
        <v>0</v>
      </c>
      <c r="G412" s="53">
        <f t="shared" si="81"/>
        <v>0</v>
      </c>
      <c r="H412" s="8">
        <v>0</v>
      </c>
      <c r="I412" s="8">
        <v>0</v>
      </c>
      <c r="J412" s="53">
        <f t="shared" si="82"/>
        <v>0</v>
      </c>
    </row>
    <row r="413" spans="1:10" s="9" customFormat="1" ht="45" x14ac:dyDescent="0.2">
      <c r="A413" s="10"/>
      <c r="B413" s="92"/>
      <c r="C413" s="92"/>
      <c r="D413" s="11" t="s">
        <v>541</v>
      </c>
      <c r="E413" s="8">
        <v>0</v>
      </c>
      <c r="F413" s="8">
        <v>0</v>
      </c>
      <c r="G413" s="53">
        <f t="shared" si="81"/>
        <v>0</v>
      </c>
      <c r="H413" s="8">
        <v>0</v>
      </c>
      <c r="I413" s="8">
        <v>0</v>
      </c>
      <c r="J413" s="53">
        <f t="shared" si="82"/>
        <v>0</v>
      </c>
    </row>
    <row r="414" spans="1:10" s="9" customFormat="1" ht="33.75" x14ac:dyDescent="0.2">
      <c r="A414" s="10"/>
      <c r="B414" s="92"/>
      <c r="C414" s="92"/>
      <c r="D414" s="11" t="s">
        <v>542</v>
      </c>
      <c r="E414" s="8">
        <v>0</v>
      </c>
      <c r="F414" s="8">
        <v>0</v>
      </c>
      <c r="G414" s="53">
        <f t="shared" si="81"/>
        <v>0</v>
      </c>
      <c r="H414" s="8">
        <v>0</v>
      </c>
      <c r="I414" s="8">
        <v>0</v>
      </c>
      <c r="J414" s="53">
        <f t="shared" si="82"/>
        <v>0</v>
      </c>
    </row>
    <row r="415" spans="1:10" s="9" customFormat="1" ht="33.75" x14ac:dyDescent="0.2">
      <c r="A415" s="10"/>
      <c r="B415" s="92"/>
      <c r="C415" s="92"/>
      <c r="D415" s="11" t="s">
        <v>543</v>
      </c>
      <c r="E415" s="8">
        <v>0</v>
      </c>
      <c r="F415" s="8">
        <v>0</v>
      </c>
      <c r="G415" s="53">
        <f t="shared" si="81"/>
        <v>0</v>
      </c>
      <c r="H415" s="8">
        <v>0</v>
      </c>
      <c r="I415" s="8">
        <v>0</v>
      </c>
      <c r="J415" s="53">
        <f t="shared" si="82"/>
        <v>0</v>
      </c>
    </row>
    <row r="416" spans="1:10" s="9" customFormat="1" ht="33.75" x14ac:dyDescent="0.2">
      <c r="A416" s="10"/>
      <c r="B416" s="92"/>
      <c r="C416" s="92"/>
      <c r="D416" s="11" t="s">
        <v>544</v>
      </c>
      <c r="E416" s="8">
        <v>0</v>
      </c>
      <c r="F416" s="8">
        <v>0</v>
      </c>
      <c r="G416" s="53">
        <f t="shared" si="81"/>
        <v>0</v>
      </c>
      <c r="H416" s="8">
        <v>0</v>
      </c>
      <c r="I416" s="8">
        <v>0</v>
      </c>
      <c r="J416" s="53">
        <f t="shared" si="82"/>
        <v>0</v>
      </c>
    </row>
    <row r="417" spans="1:10" s="9" customFormat="1" x14ac:dyDescent="0.2">
      <c r="A417" s="10"/>
      <c r="B417" s="92"/>
      <c r="C417" s="56" t="s">
        <v>216</v>
      </c>
      <c r="D417" s="93"/>
      <c r="E417" s="12">
        <f>SUM(E418:E428)</f>
        <v>0</v>
      </c>
      <c r="F417" s="12">
        <f>SUM(F418:F428)</f>
        <v>0</v>
      </c>
      <c r="G417" s="53">
        <f t="shared" si="81"/>
        <v>0</v>
      </c>
      <c r="H417" s="12">
        <f>SUM(H418:H428)</f>
        <v>0</v>
      </c>
      <c r="I417" s="12">
        <f>SUM(I418:I428)</f>
        <v>0</v>
      </c>
      <c r="J417" s="53">
        <f t="shared" si="82"/>
        <v>0</v>
      </c>
    </row>
    <row r="418" spans="1:10" s="9" customFormat="1" ht="33.75" x14ac:dyDescent="0.2">
      <c r="A418" s="10"/>
      <c r="B418" s="92"/>
      <c r="C418" s="92"/>
      <c r="D418" s="44" t="s">
        <v>545</v>
      </c>
      <c r="E418" s="8">
        <v>0</v>
      </c>
      <c r="F418" s="8">
        <v>0</v>
      </c>
      <c r="G418" s="53">
        <f t="shared" si="81"/>
        <v>0</v>
      </c>
      <c r="H418" s="8">
        <v>0</v>
      </c>
      <c r="I418" s="8">
        <v>0</v>
      </c>
      <c r="J418" s="53">
        <f t="shared" si="82"/>
        <v>0</v>
      </c>
    </row>
    <row r="419" spans="1:10" s="9" customFormat="1" ht="33.75" x14ac:dyDescent="0.2">
      <c r="A419" s="10"/>
      <c r="B419" s="92"/>
      <c r="C419" s="92"/>
      <c r="D419" s="44" t="s">
        <v>546</v>
      </c>
      <c r="E419" s="8">
        <v>0</v>
      </c>
      <c r="F419" s="8">
        <v>0</v>
      </c>
      <c r="G419" s="53">
        <f t="shared" si="81"/>
        <v>0</v>
      </c>
      <c r="H419" s="8">
        <v>0</v>
      </c>
      <c r="I419" s="8">
        <v>0</v>
      </c>
      <c r="J419" s="53">
        <f t="shared" si="82"/>
        <v>0</v>
      </c>
    </row>
    <row r="420" spans="1:10" s="9" customFormat="1" ht="57.75" customHeight="1" x14ac:dyDescent="0.2">
      <c r="A420" s="10"/>
      <c r="B420" s="92"/>
      <c r="C420" s="92"/>
      <c r="D420" s="11" t="s">
        <v>547</v>
      </c>
      <c r="E420" s="8">
        <v>0</v>
      </c>
      <c r="F420" s="8">
        <v>0</v>
      </c>
      <c r="G420" s="53">
        <f t="shared" si="81"/>
        <v>0</v>
      </c>
      <c r="H420" s="8">
        <v>0</v>
      </c>
      <c r="I420" s="8">
        <v>0</v>
      </c>
      <c r="J420" s="53">
        <f t="shared" si="82"/>
        <v>0</v>
      </c>
    </row>
    <row r="421" spans="1:10" s="9" customFormat="1" ht="57.75" customHeight="1" x14ac:dyDescent="0.2">
      <c r="A421" s="10"/>
      <c r="B421" s="92"/>
      <c r="C421" s="92"/>
      <c r="D421" s="11" t="s">
        <v>548</v>
      </c>
      <c r="E421" s="8">
        <v>0</v>
      </c>
      <c r="F421" s="8">
        <v>0</v>
      </c>
      <c r="G421" s="53">
        <f t="shared" si="81"/>
        <v>0</v>
      </c>
      <c r="H421" s="8">
        <v>0</v>
      </c>
      <c r="I421" s="8">
        <v>0</v>
      </c>
      <c r="J421" s="53">
        <f t="shared" si="82"/>
        <v>0</v>
      </c>
    </row>
    <row r="422" spans="1:10" s="9" customFormat="1" ht="57.75" customHeight="1" x14ac:dyDescent="0.2">
      <c r="A422" s="10"/>
      <c r="B422" s="92"/>
      <c r="C422" s="92"/>
      <c r="D422" s="11" t="s">
        <v>549</v>
      </c>
      <c r="E422" s="8">
        <v>0</v>
      </c>
      <c r="F422" s="8">
        <v>0</v>
      </c>
      <c r="G422" s="53">
        <f t="shared" si="81"/>
        <v>0</v>
      </c>
      <c r="H422" s="8">
        <v>0</v>
      </c>
      <c r="I422" s="8">
        <v>0</v>
      </c>
      <c r="J422" s="53">
        <f t="shared" si="82"/>
        <v>0</v>
      </c>
    </row>
    <row r="423" spans="1:10" s="9" customFormat="1" ht="57.75" customHeight="1" x14ac:dyDescent="0.2">
      <c r="A423" s="10"/>
      <c r="B423" s="92"/>
      <c r="C423" s="92"/>
      <c r="D423" s="11" t="s">
        <v>550</v>
      </c>
      <c r="E423" s="8">
        <v>0</v>
      </c>
      <c r="F423" s="8">
        <v>0</v>
      </c>
      <c r="G423" s="53">
        <f t="shared" si="81"/>
        <v>0</v>
      </c>
      <c r="H423" s="8">
        <v>0</v>
      </c>
      <c r="I423" s="8">
        <v>0</v>
      </c>
      <c r="J423" s="53">
        <f t="shared" si="82"/>
        <v>0</v>
      </c>
    </row>
    <row r="424" spans="1:10" s="9" customFormat="1" ht="57.75" customHeight="1" x14ac:dyDescent="0.2">
      <c r="A424" s="10"/>
      <c r="B424" s="92"/>
      <c r="C424" s="92"/>
      <c r="D424" s="11" t="s">
        <v>551</v>
      </c>
      <c r="E424" s="8">
        <v>0</v>
      </c>
      <c r="F424" s="8">
        <v>0</v>
      </c>
      <c r="G424" s="53">
        <f t="shared" si="81"/>
        <v>0</v>
      </c>
      <c r="H424" s="8">
        <v>0</v>
      </c>
      <c r="I424" s="8">
        <v>0</v>
      </c>
      <c r="J424" s="53">
        <f t="shared" si="82"/>
        <v>0</v>
      </c>
    </row>
    <row r="425" spans="1:10" s="9" customFormat="1" ht="57.75" customHeight="1" x14ac:dyDescent="0.2">
      <c r="A425" s="10"/>
      <c r="B425" s="92"/>
      <c r="C425" s="92"/>
      <c r="D425" s="11" t="s">
        <v>552</v>
      </c>
      <c r="E425" s="8">
        <v>0</v>
      </c>
      <c r="F425" s="8">
        <v>0</v>
      </c>
      <c r="G425" s="53">
        <f t="shared" si="81"/>
        <v>0</v>
      </c>
      <c r="H425" s="8">
        <v>0</v>
      </c>
      <c r="I425" s="8">
        <v>0</v>
      </c>
      <c r="J425" s="53">
        <f t="shared" si="82"/>
        <v>0</v>
      </c>
    </row>
    <row r="426" spans="1:10" s="9" customFormat="1" ht="45" x14ac:dyDescent="0.2">
      <c r="A426" s="10"/>
      <c r="B426" s="92"/>
      <c r="C426" s="92"/>
      <c r="D426" s="11" t="s">
        <v>553</v>
      </c>
      <c r="E426" s="8">
        <v>0</v>
      </c>
      <c r="F426" s="8">
        <v>0</v>
      </c>
      <c r="G426" s="53">
        <f t="shared" si="81"/>
        <v>0</v>
      </c>
      <c r="H426" s="8">
        <v>0</v>
      </c>
      <c r="I426" s="8">
        <v>0</v>
      </c>
      <c r="J426" s="53">
        <f t="shared" si="82"/>
        <v>0</v>
      </c>
    </row>
    <row r="427" spans="1:10" s="9" customFormat="1" ht="33.75" x14ac:dyDescent="0.2">
      <c r="A427" s="10"/>
      <c r="B427" s="92"/>
      <c r="C427" s="92"/>
      <c r="D427" s="11" t="s">
        <v>554</v>
      </c>
      <c r="E427" s="8">
        <v>0</v>
      </c>
      <c r="F427" s="8">
        <v>0</v>
      </c>
      <c r="G427" s="53">
        <f t="shared" si="81"/>
        <v>0</v>
      </c>
      <c r="H427" s="8">
        <v>0</v>
      </c>
      <c r="I427" s="8">
        <v>0</v>
      </c>
      <c r="J427" s="53">
        <f t="shared" si="82"/>
        <v>0</v>
      </c>
    </row>
    <row r="428" spans="1:10" s="9" customFormat="1" x14ac:dyDescent="0.2">
      <c r="A428" s="10"/>
      <c r="B428" s="92"/>
      <c r="C428" s="92"/>
      <c r="D428" s="11" t="s">
        <v>555</v>
      </c>
      <c r="E428" s="8">
        <v>0</v>
      </c>
      <c r="F428" s="8">
        <v>0</v>
      </c>
      <c r="G428" s="53">
        <f t="shared" ref="G428" si="83">E428+F428</f>
        <v>0</v>
      </c>
      <c r="H428" s="8">
        <v>0</v>
      </c>
      <c r="I428" s="8">
        <v>0</v>
      </c>
      <c r="J428" s="53">
        <f t="shared" si="82"/>
        <v>0</v>
      </c>
    </row>
    <row r="429" spans="1:10" s="9" customFormat="1" x14ac:dyDescent="0.2">
      <c r="A429" s="10"/>
      <c r="B429" s="92"/>
      <c r="C429" s="56" t="s">
        <v>217</v>
      </c>
      <c r="D429" s="93"/>
      <c r="E429" s="12">
        <f>SUM(E430:E518)</f>
        <v>0</v>
      </c>
      <c r="F429" s="12">
        <f>SUM(F430:F518)</f>
        <v>0</v>
      </c>
      <c r="G429" s="53">
        <f t="shared" si="81"/>
        <v>0</v>
      </c>
      <c r="H429" s="12">
        <f>SUM(H430:H518)</f>
        <v>0</v>
      </c>
      <c r="I429" s="12">
        <f>SUM(I430:I518)</f>
        <v>0</v>
      </c>
      <c r="J429" s="53">
        <f t="shared" si="82"/>
        <v>0</v>
      </c>
    </row>
    <row r="430" spans="1:10" s="9" customFormat="1" ht="33.75" x14ac:dyDescent="0.2">
      <c r="A430" s="10"/>
      <c r="B430" s="92"/>
      <c r="C430" s="92"/>
      <c r="D430" s="11" t="s">
        <v>556</v>
      </c>
      <c r="E430" s="8">
        <v>0</v>
      </c>
      <c r="F430" s="8">
        <v>0</v>
      </c>
      <c r="G430" s="53">
        <f t="shared" si="81"/>
        <v>0</v>
      </c>
      <c r="H430" s="8">
        <v>0</v>
      </c>
      <c r="I430" s="8">
        <v>0</v>
      </c>
      <c r="J430" s="53">
        <f t="shared" si="82"/>
        <v>0</v>
      </c>
    </row>
    <row r="431" spans="1:10" s="9" customFormat="1" ht="33.75" x14ac:dyDescent="0.2">
      <c r="A431" s="10"/>
      <c r="B431" s="92"/>
      <c r="C431" s="92"/>
      <c r="D431" s="11" t="s">
        <v>557</v>
      </c>
      <c r="E431" s="8">
        <v>0</v>
      </c>
      <c r="F431" s="8">
        <v>0</v>
      </c>
      <c r="G431" s="53">
        <f t="shared" si="81"/>
        <v>0</v>
      </c>
      <c r="H431" s="8">
        <v>0</v>
      </c>
      <c r="I431" s="8">
        <v>0</v>
      </c>
      <c r="J431" s="53">
        <f t="shared" si="82"/>
        <v>0</v>
      </c>
    </row>
    <row r="432" spans="1:10" s="9" customFormat="1" ht="33.75" x14ac:dyDescent="0.2">
      <c r="A432" s="10"/>
      <c r="B432" s="92"/>
      <c r="C432" s="92"/>
      <c r="D432" s="11" t="s">
        <v>432</v>
      </c>
      <c r="E432" s="8">
        <v>0</v>
      </c>
      <c r="F432" s="8">
        <v>0</v>
      </c>
      <c r="G432" s="53">
        <f t="shared" si="81"/>
        <v>0</v>
      </c>
      <c r="H432" s="8">
        <v>0</v>
      </c>
      <c r="I432" s="8">
        <v>0</v>
      </c>
      <c r="J432" s="53">
        <f t="shared" si="82"/>
        <v>0</v>
      </c>
    </row>
    <row r="433" spans="1:10" s="9" customFormat="1" ht="33.75" x14ac:dyDescent="0.2">
      <c r="A433" s="10"/>
      <c r="B433" s="92"/>
      <c r="C433" s="92"/>
      <c r="D433" s="11" t="s">
        <v>433</v>
      </c>
      <c r="E433" s="8">
        <v>0</v>
      </c>
      <c r="F433" s="8">
        <v>0</v>
      </c>
      <c r="G433" s="53">
        <f t="shared" si="81"/>
        <v>0</v>
      </c>
      <c r="H433" s="8">
        <v>0</v>
      </c>
      <c r="I433" s="8">
        <v>0</v>
      </c>
      <c r="J433" s="53">
        <f t="shared" si="82"/>
        <v>0</v>
      </c>
    </row>
    <row r="434" spans="1:10" s="9" customFormat="1" ht="45" x14ac:dyDescent="0.2">
      <c r="A434" s="10"/>
      <c r="B434" s="92"/>
      <c r="C434" s="92"/>
      <c r="D434" s="11" t="s">
        <v>434</v>
      </c>
      <c r="E434" s="8">
        <v>0</v>
      </c>
      <c r="F434" s="8">
        <v>0</v>
      </c>
      <c r="G434" s="53">
        <f t="shared" si="81"/>
        <v>0</v>
      </c>
      <c r="H434" s="8">
        <v>0</v>
      </c>
      <c r="I434" s="8">
        <v>0</v>
      </c>
      <c r="J434" s="53">
        <f t="shared" si="82"/>
        <v>0</v>
      </c>
    </row>
    <row r="435" spans="1:10" s="9" customFormat="1" ht="33.75" x14ac:dyDescent="0.2">
      <c r="A435" s="10"/>
      <c r="B435" s="92"/>
      <c r="C435" s="92"/>
      <c r="D435" s="11" t="s">
        <v>558</v>
      </c>
      <c r="E435" s="8">
        <v>0</v>
      </c>
      <c r="F435" s="8">
        <v>0</v>
      </c>
      <c r="G435" s="53">
        <f t="shared" si="81"/>
        <v>0</v>
      </c>
      <c r="H435" s="8">
        <v>0</v>
      </c>
      <c r="I435" s="8">
        <v>0</v>
      </c>
      <c r="J435" s="53">
        <f t="shared" si="82"/>
        <v>0</v>
      </c>
    </row>
    <row r="436" spans="1:10" s="9" customFormat="1" ht="22.5" x14ac:dyDescent="0.2">
      <c r="A436" s="10"/>
      <c r="B436" s="92"/>
      <c r="C436" s="92"/>
      <c r="D436" s="11" t="s">
        <v>559</v>
      </c>
      <c r="E436" s="8">
        <v>0</v>
      </c>
      <c r="F436" s="8">
        <v>0</v>
      </c>
      <c r="G436" s="53">
        <f t="shared" si="81"/>
        <v>0</v>
      </c>
      <c r="H436" s="8">
        <v>0</v>
      </c>
      <c r="I436" s="8">
        <v>0</v>
      </c>
      <c r="J436" s="53">
        <f t="shared" si="82"/>
        <v>0</v>
      </c>
    </row>
    <row r="437" spans="1:10" s="9" customFormat="1" ht="33.75" x14ac:dyDescent="0.2">
      <c r="A437" s="10"/>
      <c r="B437" s="92"/>
      <c r="C437" s="92"/>
      <c r="D437" s="11" t="s">
        <v>444</v>
      </c>
      <c r="E437" s="8">
        <v>0</v>
      </c>
      <c r="F437" s="8">
        <v>0</v>
      </c>
      <c r="G437" s="53">
        <f t="shared" si="81"/>
        <v>0</v>
      </c>
      <c r="H437" s="8">
        <v>0</v>
      </c>
      <c r="I437" s="8">
        <v>0</v>
      </c>
      <c r="J437" s="53">
        <f t="shared" si="82"/>
        <v>0</v>
      </c>
    </row>
    <row r="438" spans="1:10" s="9" customFormat="1" ht="33.75" x14ac:dyDescent="0.2">
      <c r="A438" s="10"/>
      <c r="B438" s="92"/>
      <c r="C438" s="92"/>
      <c r="D438" s="11" t="s">
        <v>439</v>
      </c>
      <c r="E438" s="8">
        <v>0</v>
      </c>
      <c r="F438" s="8">
        <v>0</v>
      </c>
      <c r="G438" s="53">
        <f t="shared" si="81"/>
        <v>0</v>
      </c>
      <c r="H438" s="8">
        <v>0</v>
      </c>
      <c r="I438" s="8">
        <v>0</v>
      </c>
      <c r="J438" s="53">
        <f t="shared" si="82"/>
        <v>0</v>
      </c>
    </row>
    <row r="439" spans="1:10" s="9" customFormat="1" ht="45" x14ac:dyDescent="0.2">
      <c r="A439" s="10"/>
      <c r="B439" s="92"/>
      <c r="C439" s="92"/>
      <c r="D439" s="11" t="s">
        <v>445</v>
      </c>
      <c r="E439" s="8">
        <v>0</v>
      </c>
      <c r="F439" s="8">
        <v>0</v>
      </c>
      <c r="G439" s="53">
        <f t="shared" si="81"/>
        <v>0</v>
      </c>
      <c r="H439" s="8">
        <v>0</v>
      </c>
      <c r="I439" s="8">
        <v>0</v>
      </c>
      <c r="J439" s="53">
        <f t="shared" si="82"/>
        <v>0</v>
      </c>
    </row>
    <row r="440" spans="1:10" s="9" customFormat="1" ht="33.75" x14ac:dyDescent="0.2">
      <c r="A440" s="10"/>
      <c r="B440" s="92"/>
      <c r="C440" s="92"/>
      <c r="D440" s="11" t="s">
        <v>560</v>
      </c>
      <c r="E440" s="8">
        <v>0</v>
      </c>
      <c r="F440" s="8">
        <v>0</v>
      </c>
      <c r="G440" s="53">
        <f t="shared" si="81"/>
        <v>0</v>
      </c>
      <c r="H440" s="8">
        <v>0</v>
      </c>
      <c r="I440" s="8">
        <v>0</v>
      </c>
      <c r="J440" s="53">
        <f t="shared" si="82"/>
        <v>0</v>
      </c>
    </row>
    <row r="441" spans="1:10" s="9" customFormat="1" ht="33.75" x14ac:dyDescent="0.2">
      <c r="A441" s="10"/>
      <c r="B441" s="92"/>
      <c r="C441" s="92"/>
      <c r="D441" s="11" t="s">
        <v>561</v>
      </c>
      <c r="E441" s="8">
        <v>0</v>
      </c>
      <c r="F441" s="8">
        <v>0</v>
      </c>
      <c r="G441" s="53">
        <f t="shared" si="81"/>
        <v>0</v>
      </c>
      <c r="H441" s="8">
        <v>0</v>
      </c>
      <c r="I441" s="8">
        <v>0</v>
      </c>
      <c r="J441" s="53">
        <f t="shared" si="82"/>
        <v>0</v>
      </c>
    </row>
    <row r="442" spans="1:10" s="9" customFormat="1" ht="33.75" x14ac:dyDescent="0.2">
      <c r="A442" s="10"/>
      <c r="B442" s="92"/>
      <c r="C442" s="92"/>
      <c r="D442" s="11" t="s">
        <v>562</v>
      </c>
      <c r="E442" s="8">
        <v>0</v>
      </c>
      <c r="F442" s="8">
        <v>0</v>
      </c>
      <c r="G442" s="53">
        <f t="shared" si="81"/>
        <v>0</v>
      </c>
      <c r="H442" s="8">
        <v>0</v>
      </c>
      <c r="I442" s="8">
        <v>0</v>
      </c>
      <c r="J442" s="53">
        <f t="shared" si="82"/>
        <v>0</v>
      </c>
    </row>
    <row r="443" spans="1:10" s="9" customFormat="1" ht="33.75" x14ac:dyDescent="0.2">
      <c r="A443" s="10"/>
      <c r="B443" s="92"/>
      <c r="C443" s="92"/>
      <c r="D443" s="11" t="s">
        <v>563</v>
      </c>
      <c r="E443" s="8">
        <v>0</v>
      </c>
      <c r="F443" s="8">
        <v>0</v>
      </c>
      <c r="G443" s="53">
        <f t="shared" si="81"/>
        <v>0</v>
      </c>
      <c r="H443" s="8">
        <v>0</v>
      </c>
      <c r="I443" s="8">
        <v>0</v>
      </c>
      <c r="J443" s="53">
        <f t="shared" si="82"/>
        <v>0</v>
      </c>
    </row>
    <row r="444" spans="1:10" s="9" customFormat="1" ht="45" x14ac:dyDescent="0.2">
      <c r="A444" s="10"/>
      <c r="B444" s="92"/>
      <c r="C444" s="92"/>
      <c r="D444" s="11" t="s">
        <v>564</v>
      </c>
      <c r="E444" s="8">
        <v>0</v>
      </c>
      <c r="F444" s="8">
        <v>0</v>
      </c>
      <c r="G444" s="53">
        <f t="shared" si="81"/>
        <v>0</v>
      </c>
      <c r="H444" s="8">
        <v>0</v>
      </c>
      <c r="I444" s="8">
        <v>0</v>
      </c>
      <c r="J444" s="53">
        <f t="shared" si="82"/>
        <v>0</v>
      </c>
    </row>
    <row r="445" spans="1:10" s="9" customFormat="1" ht="45" x14ac:dyDescent="0.2">
      <c r="A445" s="10"/>
      <c r="B445" s="92"/>
      <c r="C445" s="92"/>
      <c r="D445" s="11" t="s">
        <v>565</v>
      </c>
      <c r="E445" s="8">
        <v>0</v>
      </c>
      <c r="F445" s="8">
        <v>0</v>
      </c>
      <c r="G445" s="53">
        <f t="shared" si="81"/>
        <v>0</v>
      </c>
      <c r="H445" s="8">
        <v>0</v>
      </c>
      <c r="I445" s="8">
        <v>0</v>
      </c>
      <c r="J445" s="53">
        <f t="shared" si="82"/>
        <v>0</v>
      </c>
    </row>
    <row r="446" spans="1:10" s="9" customFormat="1" ht="33.75" x14ac:dyDescent="0.2">
      <c r="A446" s="10"/>
      <c r="B446" s="92"/>
      <c r="C446" s="92"/>
      <c r="D446" s="11" t="s">
        <v>566</v>
      </c>
      <c r="E446" s="8">
        <v>0</v>
      </c>
      <c r="F446" s="8">
        <v>0</v>
      </c>
      <c r="G446" s="53">
        <f t="shared" si="81"/>
        <v>0</v>
      </c>
      <c r="H446" s="8">
        <v>0</v>
      </c>
      <c r="I446" s="8">
        <v>0</v>
      </c>
      <c r="J446" s="53">
        <f t="shared" si="82"/>
        <v>0</v>
      </c>
    </row>
    <row r="447" spans="1:10" s="9" customFormat="1" ht="33.75" x14ac:dyDescent="0.2">
      <c r="A447" s="10"/>
      <c r="B447" s="92"/>
      <c r="C447" s="92"/>
      <c r="D447" s="11" t="s">
        <v>567</v>
      </c>
      <c r="E447" s="8">
        <v>0</v>
      </c>
      <c r="F447" s="8">
        <v>0</v>
      </c>
      <c r="G447" s="53">
        <f t="shared" si="81"/>
        <v>0</v>
      </c>
      <c r="H447" s="8">
        <v>0</v>
      </c>
      <c r="I447" s="8">
        <v>0</v>
      </c>
      <c r="J447" s="53">
        <f t="shared" si="82"/>
        <v>0</v>
      </c>
    </row>
    <row r="448" spans="1:10" s="9" customFormat="1" ht="45" x14ac:dyDescent="0.2">
      <c r="A448" s="10"/>
      <c r="B448" s="92"/>
      <c r="C448" s="92"/>
      <c r="D448" s="11" t="s">
        <v>568</v>
      </c>
      <c r="E448" s="8">
        <v>0</v>
      </c>
      <c r="F448" s="8">
        <v>0</v>
      </c>
      <c r="G448" s="53">
        <f t="shared" si="81"/>
        <v>0</v>
      </c>
      <c r="H448" s="8">
        <v>0</v>
      </c>
      <c r="I448" s="8">
        <v>0</v>
      </c>
      <c r="J448" s="53">
        <f t="shared" si="82"/>
        <v>0</v>
      </c>
    </row>
    <row r="449" spans="1:10" s="9" customFormat="1" ht="45" x14ac:dyDescent="0.2">
      <c r="A449" s="10"/>
      <c r="B449" s="92"/>
      <c r="C449" s="92"/>
      <c r="D449" s="11" t="s">
        <v>569</v>
      </c>
      <c r="E449" s="8">
        <v>0</v>
      </c>
      <c r="F449" s="8">
        <v>0</v>
      </c>
      <c r="G449" s="53">
        <f t="shared" si="81"/>
        <v>0</v>
      </c>
      <c r="H449" s="8">
        <v>0</v>
      </c>
      <c r="I449" s="8">
        <v>0</v>
      </c>
      <c r="J449" s="53">
        <f t="shared" si="82"/>
        <v>0</v>
      </c>
    </row>
    <row r="450" spans="1:10" s="9" customFormat="1" ht="33.75" x14ac:dyDescent="0.2">
      <c r="A450" s="10"/>
      <c r="B450" s="92"/>
      <c r="C450" s="92"/>
      <c r="D450" s="11" t="s">
        <v>570</v>
      </c>
      <c r="E450" s="8">
        <v>0</v>
      </c>
      <c r="F450" s="8">
        <v>0</v>
      </c>
      <c r="G450" s="53">
        <f t="shared" si="81"/>
        <v>0</v>
      </c>
      <c r="H450" s="8">
        <v>0</v>
      </c>
      <c r="I450" s="8">
        <v>0</v>
      </c>
      <c r="J450" s="53">
        <f t="shared" si="82"/>
        <v>0</v>
      </c>
    </row>
    <row r="451" spans="1:10" s="9" customFormat="1" ht="33.75" x14ac:dyDescent="0.2">
      <c r="A451" s="10"/>
      <c r="B451" s="92"/>
      <c r="C451" s="92"/>
      <c r="D451" s="11" t="s">
        <v>571</v>
      </c>
      <c r="E451" s="8">
        <v>0</v>
      </c>
      <c r="F451" s="8">
        <v>0</v>
      </c>
      <c r="G451" s="53">
        <f t="shared" si="81"/>
        <v>0</v>
      </c>
      <c r="H451" s="8">
        <v>0</v>
      </c>
      <c r="I451" s="8">
        <v>0</v>
      </c>
      <c r="J451" s="53">
        <f t="shared" si="82"/>
        <v>0</v>
      </c>
    </row>
    <row r="452" spans="1:10" s="9" customFormat="1" ht="45" x14ac:dyDescent="0.2">
      <c r="A452" s="10"/>
      <c r="B452" s="92"/>
      <c r="C452" s="92"/>
      <c r="D452" s="11" t="s">
        <v>572</v>
      </c>
      <c r="E452" s="8">
        <v>0</v>
      </c>
      <c r="F452" s="8">
        <v>0</v>
      </c>
      <c r="G452" s="53">
        <f t="shared" si="81"/>
        <v>0</v>
      </c>
      <c r="H452" s="8">
        <v>0</v>
      </c>
      <c r="I452" s="8">
        <v>0</v>
      </c>
      <c r="J452" s="53">
        <f t="shared" si="82"/>
        <v>0</v>
      </c>
    </row>
    <row r="453" spans="1:10" s="9" customFormat="1" ht="45" x14ac:dyDescent="0.2">
      <c r="A453" s="10"/>
      <c r="B453" s="92"/>
      <c r="C453" s="92"/>
      <c r="D453" s="11" t="s">
        <v>573</v>
      </c>
      <c r="E453" s="8">
        <v>0</v>
      </c>
      <c r="F453" s="8">
        <v>0</v>
      </c>
      <c r="G453" s="53">
        <f t="shared" si="81"/>
        <v>0</v>
      </c>
      <c r="H453" s="8">
        <v>0</v>
      </c>
      <c r="I453" s="8">
        <v>0</v>
      </c>
      <c r="J453" s="53">
        <f t="shared" si="82"/>
        <v>0</v>
      </c>
    </row>
    <row r="454" spans="1:10" s="9" customFormat="1" ht="45" x14ac:dyDescent="0.2">
      <c r="A454" s="10"/>
      <c r="B454" s="92"/>
      <c r="C454" s="92"/>
      <c r="D454" s="11" t="s">
        <v>574</v>
      </c>
      <c r="E454" s="8">
        <v>0</v>
      </c>
      <c r="F454" s="8">
        <v>0</v>
      </c>
      <c r="G454" s="53">
        <f t="shared" si="81"/>
        <v>0</v>
      </c>
      <c r="H454" s="8">
        <v>0</v>
      </c>
      <c r="I454" s="8">
        <v>0</v>
      </c>
      <c r="J454" s="53">
        <f t="shared" si="82"/>
        <v>0</v>
      </c>
    </row>
    <row r="455" spans="1:10" s="9" customFormat="1" ht="33.75" x14ac:dyDescent="0.2">
      <c r="A455" s="10"/>
      <c r="B455" s="92"/>
      <c r="C455" s="92"/>
      <c r="D455" s="11" t="s">
        <v>575</v>
      </c>
      <c r="E455" s="8">
        <v>0</v>
      </c>
      <c r="F455" s="8">
        <v>0</v>
      </c>
      <c r="G455" s="53">
        <f t="shared" si="81"/>
        <v>0</v>
      </c>
      <c r="H455" s="8">
        <v>0</v>
      </c>
      <c r="I455" s="8">
        <v>0</v>
      </c>
      <c r="J455" s="53">
        <f t="shared" si="82"/>
        <v>0</v>
      </c>
    </row>
    <row r="456" spans="1:10" s="9" customFormat="1" ht="33.75" x14ac:dyDescent="0.2">
      <c r="A456" s="10"/>
      <c r="B456" s="92"/>
      <c r="C456" s="92"/>
      <c r="D456" s="11" t="s">
        <v>576</v>
      </c>
      <c r="E456" s="8">
        <v>0</v>
      </c>
      <c r="F456" s="8">
        <v>0</v>
      </c>
      <c r="G456" s="53">
        <f t="shared" si="81"/>
        <v>0</v>
      </c>
      <c r="H456" s="8">
        <v>0</v>
      </c>
      <c r="I456" s="8">
        <v>0</v>
      </c>
      <c r="J456" s="53">
        <f t="shared" si="82"/>
        <v>0</v>
      </c>
    </row>
    <row r="457" spans="1:10" s="9" customFormat="1" ht="33.75" x14ac:dyDescent="0.2">
      <c r="A457" s="10"/>
      <c r="B457" s="92"/>
      <c r="C457" s="92"/>
      <c r="D457" s="11" t="s">
        <v>577</v>
      </c>
      <c r="E457" s="8">
        <v>0</v>
      </c>
      <c r="F457" s="8">
        <v>0</v>
      </c>
      <c r="G457" s="53">
        <f t="shared" si="81"/>
        <v>0</v>
      </c>
      <c r="H457" s="8">
        <v>0</v>
      </c>
      <c r="I457" s="8">
        <v>0</v>
      </c>
      <c r="J457" s="53">
        <f t="shared" si="82"/>
        <v>0</v>
      </c>
    </row>
    <row r="458" spans="1:10" s="9" customFormat="1" ht="33.75" x14ac:dyDescent="0.2">
      <c r="A458" s="10"/>
      <c r="B458" s="92"/>
      <c r="C458" s="92"/>
      <c r="D458" s="11" t="s">
        <v>578</v>
      </c>
      <c r="E458" s="8">
        <v>0</v>
      </c>
      <c r="F458" s="8">
        <v>0</v>
      </c>
      <c r="G458" s="53">
        <f t="shared" si="81"/>
        <v>0</v>
      </c>
      <c r="H458" s="8">
        <v>0</v>
      </c>
      <c r="I458" s="8">
        <v>0</v>
      </c>
      <c r="J458" s="53">
        <f t="shared" si="82"/>
        <v>0</v>
      </c>
    </row>
    <row r="459" spans="1:10" s="9" customFormat="1" ht="33.75" x14ac:dyDescent="0.2">
      <c r="A459" s="10"/>
      <c r="B459" s="92"/>
      <c r="C459" s="92"/>
      <c r="D459" s="11" t="s">
        <v>579</v>
      </c>
      <c r="E459" s="8">
        <v>0</v>
      </c>
      <c r="F459" s="8">
        <v>0</v>
      </c>
      <c r="G459" s="53">
        <f t="shared" si="81"/>
        <v>0</v>
      </c>
      <c r="H459" s="8">
        <v>0</v>
      </c>
      <c r="I459" s="8">
        <v>0</v>
      </c>
      <c r="J459" s="53">
        <f t="shared" si="82"/>
        <v>0</v>
      </c>
    </row>
    <row r="460" spans="1:10" s="9" customFormat="1" ht="33.75" x14ac:dyDescent="0.2">
      <c r="A460" s="10"/>
      <c r="B460" s="92"/>
      <c r="C460" s="92"/>
      <c r="D460" s="11" t="s">
        <v>580</v>
      </c>
      <c r="E460" s="8">
        <v>0</v>
      </c>
      <c r="F460" s="8">
        <v>0</v>
      </c>
      <c r="G460" s="53">
        <f t="shared" si="81"/>
        <v>0</v>
      </c>
      <c r="H460" s="8">
        <v>0</v>
      </c>
      <c r="I460" s="8">
        <v>0</v>
      </c>
      <c r="J460" s="53">
        <f t="shared" si="82"/>
        <v>0</v>
      </c>
    </row>
    <row r="461" spans="1:10" s="9" customFormat="1" ht="33.75" x14ac:dyDescent="0.2">
      <c r="A461" s="10"/>
      <c r="B461" s="92"/>
      <c r="C461" s="92"/>
      <c r="D461" s="11" t="s">
        <v>581</v>
      </c>
      <c r="E461" s="8">
        <v>0</v>
      </c>
      <c r="F461" s="8">
        <v>0</v>
      </c>
      <c r="G461" s="53">
        <f t="shared" si="81"/>
        <v>0</v>
      </c>
      <c r="H461" s="8">
        <v>0</v>
      </c>
      <c r="I461" s="8">
        <v>0</v>
      </c>
      <c r="J461" s="53">
        <f t="shared" si="82"/>
        <v>0</v>
      </c>
    </row>
    <row r="462" spans="1:10" s="9" customFormat="1" ht="33.75" x14ac:dyDescent="0.2">
      <c r="A462" s="10"/>
      <c r="B462" s="92"/>
      <c r="C462" s="92"/>
      <c r="D462" s="11" t="s">
        <v>582</v>
      </c>
      <c r="E462" s="8">
        <v>0</v>
      </c>
      <c r="F462" s="8">
        <v>0</v>
      </c>
      <c r="G462" s="53">
        <f t="shared" ref="G462:G559" si="84">E462+F462</f>
        <v>0</v>
      </c>
      <c r="H462" s="8">
        <v>0</v>
      </c>
      <c r="I462" s="8">
        <v>0</v>
      </c>
      <c r="J462" s="53">
        <f t="shared" ref="J462:J559" si="85">G462-H462</f>
        <v>0</v>
      </c>
    </row>
    <row r="463" spans="1:10" s="9" customFormat="1" ht="33.75" x14ac:dyDescent="0.2">
      <c r="A463" s="10"/>
      <c r="B463" s="92"/>
      <c r="C463" s="92"/>
      <c r="D463" s="11" t="s">
        <v>583</v>
      </c>
      <c r="E463" s="8">
        <v>0</v>
      </c>
      <c r="F463" s="8">
        <v>0</v>
      </c>
      <c r="G463" s="53">
        <f t="shared" si="84"/>
        <v>0</v>
      </c>
      <c r="H463" s="8">
        <v>0</v>
      </c>
      <c r="I463" s="8">
        <v>0</v>
      </c>
      <c r="J463" s="53">
        <f t="shared" si="85"/>
        <v>0</v>
      </c>
    </row>
    <row r="464" spans="1:10" s="9" customFormat="1" ht="22.5" x14ac:dyDescent="0.2">
      <c r="A464" s="10"/>
      <c r="B464" s="92"/>
      <c r="C464" s="92"/>
      <c r="D464" s="11" t="s">
        <v>584</v>
      </c>
      <c r="E464" s="8">
        <v>0</v>
      </c>
      <c r="F464" s="8">
        <v>0</v>
      </c>
      <c r="G464" s="53">
        <f t="shared" si="84"/>
        <v>0</v>
      </c>
      <c r="H464" s="8">
        <v>0</v>
      </c>
      <c r="I464" s="8">
        <v>0</v>
      </c>
      <c r="J464" s="53">
        <f t="shared" si="85"/>
        <v>0</v>
      </c>
    </row>
    <row r="465" spans="1:10" s="9" customFormat="1" ht="33.75" x14ac:dyDescent="0.2">
      <c r="A465" s="10"/>
      <c r="B465" s="92"/>
      <c r="C465" s="92"/>
      <c r="D465" s="11" t="s">
        <v>585</v>
      </c>
      <c r="E465" s="8">
        <v>0</v>
      </c>
      <c r="F465" s="8">
        <v>0</v>
      </c>
      <c r="G465" s="53">
        <f t="shared" si="84"/>
        <v>0</v>
      </c>
      <c r="H465" s="8">
        <v>0</v>
      </c>
      <c r="I465" s="8">
        <v>0</v>
      </c>
      <c r="J465" s="53">
        <f t="shared" si="85"/>
        <v>0</v>
      </c>
    </row>
    <row r="466" spans="1:10" s="9" customFormat="1" ht="33.75" x14ac:dyDescent="0.2">
      <c r="A466" s="10"/>
      <c r="B466" s="92"/>
      <c r="C466" s="92"/>
      <c r="D466" s="11" t="s">
        <v>586</v>
      </c>
      <c r="E466" s="8">
        <v>0</v>
      </c>
      <c r="F466" s="8">
        <v>0</v>
      </c>
      <c r="G466" s="53">
        <f t="shared" si="84"/>
        <v>0</v>
      </c>
      <c r="H466" s="8">
        <v>0</v>
      </c>
      <c r="I466" s="8">
        <v>0</v>
      </c>
      <c r="J466" s="53">
        <f t="shared" si="85"/>
        <v>0</v>
      </c>
    </row>
    <row r="467" spans="1:10" s="9" customFormat="1" ht="22.5" x14ac:dyDescent="0.2">
      <c r="A467" s="10"/>
      <c r="B467" s="92"/>
      <c r="C467" s="92"/>
      <c r="D467" s="11" t="s">
        <v>587</v>
      </c>
      <c r="E467" s="8">
        <v>0</v>
      </c>
      <c r="F467" s="8">
        <v>0</v>
      </c>
      <c r="G467" s="53">
        <f t="shared" si="84"/>
        <v>0</v>
      </c>
      <c r="H467" s="8">
        <v>0</v>
      </c>
      <c r="I467" s="8">
        <v>0</v>
      </c>
      <c r="J467" s="53">
        <f t="shared" si="85"/>
        <v>0</v>
      </c>
    </row>
    <row r="468" spans="1:10" s="9" customFormat="1" ht="33.75" x14ac:dyDescent="0.2">
      <c r="A468" s="10"/>
      <c r="B468" s="92"/>
      <c r="C468" s="92"/>
      <c r="D468" s="11" t="s">
        <v>577</v>
      </c>
      <c r="E468" s="8">
        <v>0</v>
      </c>
      <c r="F468" s="8">
        <v>0</v>
      </c>
      <c r="G468" s="53">
        <f t="shared" si="84"/>
        <v>0</v>
      </c>
      <c r="H468" s="8">
        <v>0</v>
      </c>
      <c r="I468" s="8">
        <v>0</v>
      </c>
      <c r="J468" s="53">
        <f t="shared" si="85"/>
        <v>0</v>
      </c>
    </row>
    <row r="469" spans="1:10" s="9" customFormat="1" ht="33.75" x14ac:dyDescent="0.2">
      <c r="A469" s="10"/>
      <c r="B469" s="92"/>
      <c r="C469" s="92"/>
      <c r="D469" s="11" t="s">
        <v>588</v>
      </c>
      <c r="E469" s="8">
        <v>0</v>
      </c>
      <c r="F469" s="8">
        <v>0</v>
      </c>
      <c r="G469" s="53">
        <f t="shared" si="84"/>
        <v>0</v>
      </c>
      <c r="H469" s="8">
        <v>0</v>
      </c>
      <c r="I469" s="8">
        <v>0</v>
      </c>
      <c r="J469" s="53">
        <f t="shared" si="85"/>
        <v>0</v>
      </c>
    </row>
    <row r="470" spans="1:10" s="9" customFormat="1" ht="33.75" x14ac:dyDescent="0.2">
      <c r="A470" s="10"/>
      <c r="B470" s="92"/>
      <c r="C470" s="92"/>
      <c r="D470" s="11" t="s">
        <v>589</v>
      </c>
      <c r="E470" s="8">
        <v>0</v>
      </c>
      <c r="F470" s="8">
        <v>0</v>
      </c>
      <c r="G470" s="53">
        <f t="shared" si="84"/>
        <v>0</v>
      </c>
      <c r="H470" s="8">
        <v>0</v>
      </c>
      <c r="I470" s="8">
        <v>0</v>
      </c>
      <c r="J470" s="53">
        <f t="shared" si="85"/>
        <v>0</v>
      </c>
    </row>
    <row r="471" spans="1:10" s="9" customFormat="1" ht="33.75" x14ac:dyDescent="0.2">
      <c r="A471" s="10"/>
      <c r="B471" s="92"/>
      <c r="C471" s="92"/>
      <c r="D471" s="11" t="s">
        <v>590</v>
      </c>
      <c r="E471" s="8">
        <v>0</v>
      </c>
      <c r="F471" s="8">
        <v>0</v>
      </c>
      <c r="G471" s="53">
        <f t="shared" si="84"/>
        <v>0</v>
      </c>
      <c r="H471" s="8">
        <v>0</v>
      </c>
      <c r="I471" s="8">
        <v>0</v>
      </c>
      <c r="J471" s="53">
        <f t="shared" si="85"/>
        <v>0</v>
      </c>
    </row>
    <row r="472" spans="1:10" s="9" customFormat="1" ht="33.75" x14ac:dyDescent="0.2">
      <c r="A472" s="10"/>
      <c r="B472" s="92"/>
      <c r="C472" s="92"/>
      <c r="D472" s="11" t="s">
        <v>472</v>
      </c>
      <c r="E472" s="8">
        <v>0</v>
      </c>
      <c r="F472" s="8">
        <v>0</v>
      </c>
      <c r="G472" s="53">
        <f t="shared" si="84"/>
        <v>0</v>
      </c>
      <c r="H472" s="8">
        <v>0</v>
      </c>
      <c r="I472" s="8">
        <v>0</v>
      </c>
      <c r="J472" s="53">
        <f t="shared" si="85"/>
        <v>0</v>
      </c>
    </row>
    <row r="473" spans="1:10" s="9" customFormat="1" ht="33.75" x14ac:dyDescent="0.2">
      <c r="A473" s="10"/>
      <c r="B473" s="92"/>
      <c r="C473" s="92"/>
      <c r="D473" s="11" t="s">
        <v>591</v>
      </c>
      <c r="E473" s="8">
        <v>0</v>
      </c>
      <c r="F473" s="8">
        <v>0</v>
      </c>
      <c r="G473" s="53">
        <f t="shared" si="84"/>
        <v>0</v>
      </c>
      <c r="H473" s="8">
        <v>0</v>
      </c>
      <c r="I473" s="8">
        <v>0</v>
      </c>
      <c r="J473" s="53">
        <f t="shared" si="85"/>
        <v>0</v>
      </c>
    </row>
    <row r="474" spans="1:10" s="9" customFormat="1" ht="33.75" x14ac:dyDescent="0.2">
      <c r="A474" s="10"/>
      <c r="B474" s="92"/>
      <c r="C474" s="92"/>
      <c r="D474" s="11" t="s">
        <v>592</v>
      </c>
      <c r="E474" s="8"/>
      <c r="F474" s="8"/>
      <c r="G474" s="53"/>
      <c r="H474" s="8"/>
      <c r="I474" s="8"/>
      <c r="J474" s="53">
        <f t="shared" si="85"/>
        <v>0</v>
      </c>
    </row>
    <row r="475" spans="1:10" s="9" customFormat="1" ht="45" x14ac:dyDescent="0.2">
      <c r="A475" s="10"/>
      <c r="B475" s="92"/>
      <c r="C475" s="92"/>
      <c r="D475" s="11" t="s">
        <v>593</v>
      </c>
      <c r="E475" s="8">
        <v>0</v>
      </c>
      <c r="F475" s="8">
        <v>0</v>
      </c>
      <c r="G475" s="53">
        <f t="shared" si="84"/>
        <v>0</v>
      </c>
      <c r="H475" s="8">
        <v>0</v>
      </c>
      <c r="I475" s="8">
        <v>0</v>
      </c>
      <c r="J475" s="53">
        <f t="shared" si="85"/>
        <v>0</v>
      </c>
    </row>
    <row r="476" spans="1:10" s="9" customFormat="1" ht="45" x14ac:dyDescent="0.2">
      <c r="A476" s="10"/>
      <c r="B476" s="92"/>
      <c r="C476" s="92"/>
      <c r="D476" s="11" t="s">
        <v>594</v>
      </c>
      <c r="E476" s="8">
        <v>0</v>
      </c>
      <c r="F476" s="8">
        <v>0</v>
      </c>
      <c r="G476" s="53">
        <f t="shared" si="84"/>
        <v>0</v>
      </c>
      <c r="H476" s="8">
        <v>0</v>
      </c>
      <c r="I476" s="8">
        <v>0</v>
      </c>
      <c r="J476" s="53">
        <f t="shared" si="85"/>
        <v>0</v>
      </c>
    </row>
    <row r="477" spans="1:10" s="9" customFormat="1" ht="33.75" x14ac:dyDescent="0.2">
      <c r="A477" s="10"/>
      <c r="B477" s="92"/>
      <c r="C477" s="92"/>
      <c r="D477" s="11" t="s">
        <v>595</v>
      </c>
      <c r="E477" s="8">
        <v>0</v>
      </c>
      <c r="F477" s="8">
        <v>0</v>
      </c>
      <c r="G477" s="53">
        <f t="shared" si="84"/>
        <v>0</v>
      </c>
      <c r="H477" s="8">
        <v>0</v>
      </c>
      <c r="I477" s="8">
        <v>0</v>
      </c>
      <c r="J477" s="53">
        <f t="shared" si="85"/>
        <v>0</v>
      </c>
    </row>
    <row r="478" spans="1:10" s="9" customFormat="1" ht="33.75" x14ac:dyDescent="0.2">
      <c r="A478" s="10"/>
      <c r="B478" s="92"/>
      <c r="C478" s="92"/>
      <c r="D478" s="11" t="s">
        <v>596</v>
      </c>
      <c r="E478" s="8">
        <v>0</v>
      </c>
      <c r="F478" s="8">
        <v>0</v>
      </c>
      <c r="G478" s="53">
        <f t="shared" si="84"/>
        <v>0</v>
      </c>
      <c r="H478" s="8">
        <v>0</v>
      </c>
      <c r="I478" s="8">
        <v>0</v>
      </c>
      <c r="J478" s="53">
        <f t="shared" si="85"/>
        <v>0</v>
      </c>
    </row>
    <row r="479" spans="1:10" s="9" customFormat="1" ht="33.75" x14ac:dyDescent="0.2">
      <c r="A479" s="10"/>
      <c r="B479" s="92"/>
      <c r="C479" s="92"/>
      <c r="D479" s="11" t="s">
        <v>597</v>
      </c>
      <c r="E479" s="8">
        <v>0</v>
      </c>
      <c r="F479" s="8">
        <v>0</v>
      </c>
      <c r="G479" s="53">
        <f t="shared" si="84"/>
        <v>0</v>
      </c>
      <c r="H479" s="8">
        <v>0</v>
      </c>
      <c r="I479" s="8">
        <v>0</v>
      </c>
      <c r="J479" s="53">
        <f t="shared" si="85"/>
        <v>0</v>
      </c>
    </row>
    <row r="480" spans="1:10" s="9" customFormat="1" ht="33.75" x14ac:dyDescent="0.2">
      <c r="A480" s="10"/>
      <c r="B480" s="92"/>
      <c r="C480" s="92"/>
      <c r="D480" s="11" t="s">
        <v>598</v>
      </c>
      <c r="E480" s="8">
        <v>0</v>
      </c>
      <c r="F480" s="8">
        <v>0</v>
      </c>
      <c r="G480" s="53">
        <f t="shared" si="84"/>
        <v>0</v>
      </c>
      <c r="H480" s="8">
        <v>0</v>
      </c>
      <c r="I480" s="8">
        <v>0</v>
      </c>
      <c r="J480" s="53">
        <f t="shared" si="85"/>
        <v>0</v>
      </c>
    </row>
    <row r="481" spans="1:10" s="9" customFormat="1" ht="33.75" x14ac:dyDescent="0.2">
      <c r="A481" s="10"/>
      <c r="B481" s="92"/>
      <c r="C481" s="92"/>
      <c r="D481" s="11" t="s">
        <v>599</v>
      </c>
      <c r="E481" s="8">
        <v>0</v>
      </c>
      <c r="F481" s="8">
        <v>0</v>
      </c>
      <c r="G481" s="53">
        <f t="shared" si="84"/>
        <v>0</v>
      </c>
      <c r="H481" s="8">
        <v>0</v>
      </c>
      <c r="I481" s="8">
        <v>0</v>
      </c>
      <c r="J481" s="53">
        <f t="shared" si="85"/>
        <v>0</v>
      </c>
    </row>
    <row r="482" spans="1:10" s="9" customFormat="1" ht="33.75" x14ac:dyDescent="0.2">
      <c r="A482" s="10"/>
      <c r="B482" s="92"/>
      <c r="C482" s="92"/>
      <c r="D482" s="11" t="s">
        <v>600</v>
      </c>
      <c r="E482" s="8">
        <v>0</v>
      </c>
      <c r="F482" s="8">
        <v>0</v>
      </c>
      <c r="G482" s="53">
        <f t="shared" si="84"/>
        <v>0</v>
      </c>
      <c r="H482" s="8">
        <v>0</v>
      </c>
      <c r="I482" s="8">
        <v>0</v>
      </c>
      <c r="J482" s="53">
        <f t="shared" si="85"/>
        <v>0</v>
      </c>
    </row>
    <row r="483" spans="1:10" s="9" customFormat="1" ht="33.75" x14ac:dyDescent="0.2">
      <c r="A483" s="10"/>
      <c r="B483" s="92"/>
      <c r="C483" s="92"/>
      <c r="D483" s="11" t="s">
        <v>601</v>
      </c>
      <c r="E483" s="8">
        <v>0</v>
      </c>
      <c r="F483" s="8">
        <v>0</v>
      </c>
      <c r="G483" s="53">
        <f t="shared" si="84"/>
        <v>0</v>
      </c>
      <c r="H483" s="8">
        <v>0</v>
      </c>
      <c r="I483" s="8">
        <v>0</v>
      </c>
      <c r="J483" s="53">
        <f t="shared" si="85"/>
        <v>0</v>
      </c>
    </row>
    <row r="484" spans="1:10" s="9" customFormat="1" ht="33.75" x14ac:dyDescent="0.2">
      <c r="A484" s="10"/>
      <c r="B484" s="92"/>
      <c r="C484" s="92"/>
      <c r="D484" s="11" t="s">
        <v>602</v>
      </c>
      <c r="E484" s="8">
        <v>0</v>
      </c>
      <c r="F484" s="8">
        <v>0</v>
      </c>
      <c r="G484" s="53">
        <f t="shared" ref="G484:G518" si="86">E484+F484</f>
        <v>0</v>
      </c>
      <c r="H484" s="8">
        <v>0</v>
      </c>
      <c r="I484" s="8">
        <v>0</v>
      </c>
      <c r="J484" s="53">
        <f t="shared" si="85"/>
        <v>0</v>
      </c>
    </row>
    <row r="485" spans="1:10" s="9" customFormat="1" ht="33.75" x14ac:dyDescent="0.2">
      <c r="A485" s="10"/>
      <c r="B485" s="92"/>
      <c r="C485" s="92"/>
      <c r="D485" s="11" t="s">
        <v>603</v>
      </c>
      <c r="E485" s="8">
        <v>0</v>
      </c>
      <c r="F485" s="8">
        <v>0</v>
      </c>
      <c r="G485" s="53">
        <f t="shared" si="86"/>
        <v>0</v>
      </c>
      <c r="H485" s="8">
        <v>0</v>
      </c>
      <c r="I485" s="8">
        <v>0</v>
      </c>
      <c r="J485" s="53">
        <f t="shared" si="85"/>
        <v>0</v>
      </c>
    </row>
    <row r="486" spans="1:10" s="9" customFormat="1" ht="33.75" x14ac:dyDescent="0.2">
      <c r="A486" s="10"/>
      <c r="B486" s="92"/>
      <c r="C486" s="92"/>
      <c r="D486" s="11" t="s">
        <v>604</v>
      </c>
      <c r="E486" s="8">
        <v>0</v>
      </c>
      <c r="F486" s="8">
        <v>0</v>
      </c>
      <c r="G486" s="53">
        <f t="shared" si="86"/>
        <v>0</v>
      </c>
      <c r="H486" s="8">
        <v>0</v>
      </c>
      <c r="I486" s="8">
        <v>0</v>
      </c>
      <c r="J486" s="53">
        <f t="shared" si="85"/>
        <v>0</v>
      </c>
    </row>
    <row r="487" spans="1:10" s="9" customFormat="1" ht="33.75" x14ac:dyDescent="0.2">
      <c r="A487" s="10"/>
      <c r="B487" s="92"/>
      <c r="C487" s="92"/>
      <c r="D487" s="11" t="s">
        <v>605</v>
      </c>
      <c r="E487" s="8">
        <v>0</v>
      </c>
      <c r="F487" s="8">
        <v>0</v>
      </c>
      <c r="G487" s="53">
        <f t="shared" si="86"/>
        <v>0</v>
      </c>
      <c r="H487" s="8">
        <v>0</v>
      </c>
      <c r="I487" s="8">
        <v>0</v>
      </c>
      <c r="J487" s="53">
        <f t="shared" si="85"/>
        <v>0</v>
      </c>
    </row>
    <row r="488" spans="1:10" s="9" customFormat="1" ht="33.75" x14ac:dyDescent="0.2">
      <c r="A488" s="10"/>
      <c r="B488" s="92"/>
      <c r="C488" s="92"/>
      <c r="D488" s="11" t="s">
        <v>606</v>
      </c>
      <c r="E488" s="8">
        <v>0</v>
      </c>
      <c r="F488" s="8">
        <v>0</v>
      </c>
      <c r="G488" s="53">
        <f t="shared" si="86"/>
        <v>0</v>
      </c>
      <c r="H488" s="8">
        <v>0</v>
      </c>
      <c r="I488" s="8">
        <v>0</v>
      </c>
      <c r="J488" s="53">
        <f t="shared" si="85"/>
        <v>0</v>
      </c>
    </row>
    <row r="489" spans="1:10" s="9" customFormat="1" ht="33.75" x14ac:dyDescent="0.2">
      <c r="A489" s="10"/>
      <c r="B489" s="92"/>
      <c r="C489" s="92"/>
      <c r="D489" s="11" t="s">
        <v>607</v>
      </c>
      <c r="E489" s="8">
        <v>0</v>
      </c>
      <c r="F489" s="8">
        <v>0</v>
      </c>
      <c r="G489" s="53">
        <f t="shared" si="86"/>
        <v>0</v>
      </c>
      <c r="H489" s="8">
        <v>0</v>
      </c>
      <c r="I489" s="8">
        <v>0</v>
      </c>
      <c r="J489" s="53">
        <f t="shared" si="85"/>
        <v>0</v>
      </c>
    </row>
    <row r="490" spans="1:10" s="9" customFormat="1" ht="45" x14ac:dyDescent="0.2">
      <c r="A490" s="10"/>
      <c r="B490" s="92"/>
      <c r="C490" s="92"/>
      <c r="D490" s="11" t="s">
        <v>608</v>
      </c>
      <c r="E490" s="8">
        <v>0</v>
      </c>
      <c r="F490" s="8">
        <v>0</v>
      </c>
      <c r="G490" s="53">
        <f t="shared" si="86"/>
        <v>0</v>
      </c>
      <c r="H490" s="8">
        <v>0</v>
      </c>
      <c r="I490" s="8">
        <v>0</v>
      </c>
      <c r="J490" s="53">
        <f t="shared" si="85"/>
        <v>0</v>
      </c>
    </row>
    <row r="491" spans="1:10" s="9" customFormat="1" ht="45" x14ac:dyDescent="0.2">
      <c r="A491" s="10"/>
      <c r="B491" s="92"/>
      <c r="C491" s="92"/>
      <c r="D491" s="11" t="s">
        <v>609</v>
      </c>
      <c r="E491" s="8">
        <v>0</v>
      </c>
      <c r="F491" s="8">
        <v>0</v>
      </c>
      <c r="G491" s="53">
        <f t="shared" si="86"/>
        <v>0</v>
      </c>
      <c r="H491" s="8">
        <v>0</v>
      </c>
      <c r="I491" s="8">
        <v>0</v>
      </c>
      <c r="J491" s="53">
        <f t="shared" si="85"/>
        <v>0</v>
      </c>
    </row>
    <row r="492" spans="1:10" s="9" customFormat="1" ht="33.75" x14ac:dyDescent="0.2">
      <c r="A492" s="10"/>
      <c r="B492" s="92"/>
      <c r="C492" s="92"/>
      <c r="D492" s="11" t="s">
        <v>610</v>
      </c>
      <c r="E492" s="8">
        <v>0</v>
      </c>
      <c r="F492" s="8">
        <v>0</v>
      </c>
      <c r="G492" s="53">
        <f t="shared" ref="G492:G503" si="87">E492+F492</f>
        <v>0</v>
      </c>
      <c r="H492" s="8">
        <v>0</v>
      </c>
      <c r="I492" s="8">
        <v>0</v>
      </c>
      <c r="J492" s="53">
        <f t="shared" ref="J492:J503" si="88">G492-H492</f>
        <v>0</v>
      </c>
    </row>
    <row r="493" spans="1:10" s="9" customFormat="1" ht="33.75" x14ac:dyDescent="0.2">
      <c r="A493" s="10"/>
      <c r="B493" s="92"/>
      <c r="C493" s="92"/>
      <c r="D493" s="11" t="s">
        <v>611</v>
      </c>
      <c r="E493" s="8">
        <v>0</v>
      </c>
      <c r="F493" s="8">
        <v>0</v>
      </c>
      <c r="G493" s="53">
        <f t="shared" si="87"/>
        <v>0</v>
      </c>
      <c r="H493" s="8">
        <v>0</v>
      </c>
      <c r="I493" s="8">
        <v>0</v>
      </c>
      <c r="J493" s="53">
        <f t="shared" si="88"/>
        <v>0</v>
      </c>
    </row>
    <row r="494" spans="1:10" s="9" customFormat="1" ht="33.75" x14ac:dyDescent="0.2">
      <c r="A494" s="10"/>
      <c r="B494" s="92"/>
      <c r="C494" s="92"/>
      <c r="D494" s="11" t="s">
        <v>612</v>
      </c>
      <c r="E494" s="8">
        <v>0</v>
      </c>
      <c r="F494" s="8">
        <v>0</v>
      </c>
      <c r="G494" s="53">
        <f t="shared" si="87"/>
        <v>0</v>
      </c>
      <c r="H494" s="8">
        <v>0</v>
      </c>
      <c r="I494" s="8">
        <v>0</v>
      </c>
      <c r="J494" s="53">
        <f t="shared" si="88"/>
        <v>0</v>
      </c>
    </row>
    <row r="495" spans="1:10" s="9" customFormat="1" ht="33.75" x14ac:dyDescent="0.2">
      <c r="A495" s="10"/>
      <c r="B495" s="92"/>
      <c r="C495" s="92"/>
      <c r="D495" s="11" t="s">
        <v>613</v>
      </c>
      <c r="E495" s="8">
        <v>0</v>
      </c>
      <c r="F495" s="8">
        <v>0</v>
      </c>
      <c r="G495" s="53">
        <f t="shared" si="87"/>
        <v>0</v>
      </c>
      <c r="H495" s="8">
        <v>0</v>
      </c>
      <c r="I495" s="8">
        <v>0</v>
      </c>
      <c r="J495" s="53">
        <f t="shared" si="88"/>
        <v>0</v>
      </c>
    </row>
    <row r="496" spans="1:10" s="9" customFormat="1" ht="45" x14ac:dyDescent="0.2">
      <c r="A496" s="10"/>
      <c r="B496" s="92"/>
      <c r="C496" s="92"/>
      <c r="D496" s="11" t="s">
        <v>614</v>
      </c>
      <c r="E496" s="8">
        <v>0</v>
      </c>
      <c r="F496" s="8">
        <v>0</v>
      </c>
      <c r="G496" s="53">
        <f t="shared" si="87"/>
        <v>0</v>
      </c>
      <c r="H496" s="8">
        <v>0</v>
      </c>
      <c r="I496" s="8">
        <v>0</v>
      </c>
      <c r="J496" s="53">
        <f t="shared" si="88"/>
        <v>0</v>
      </c>
    </row>
    <row r="497" spans="1:10" s="9" customFormat="1" ht="45" x14ac:dyDescent="0.2">
      <c r="A497" s="10"/>
      <c r="B497" s="92"/>
      <c r="C497" s="92"/>
      <c r="D497" s="11" t="s">
        <v>615</v>
      </c>
      <c r="E497" s="8">
        <v>0</v>
      </c>
      <c r="F497" s="8">
        <v>0</v>
      </c>
      <c r="G497" s="53">
        <f t="shared" si="87"/>
        <v>0</v>
      </c>
      <c r="H497" s="8">
        <v>0</v>
      </c>
      <c r="I497" s="8">
        <v>0</v>
      </c>
      <c r="J497" s="53">
        <f t="shared" si="88"/>
        <v>0</v>
      </c>
    </row>
    <row r="498" spans="1:10" s="9" customFormat="1" ht="45" x14ac:dyDescent="0.2">
      <c r="A498" s="10"/>
      <c r="B498" s="92"/>
      <c r="C498" s="92"/>
      <c r="D498" s="11" t="s">
        <v>616</v>
      </c>
      <c r="E498" s="8">
        <v>0</v>
      </c>
      <c r="F498" s="8">
        <v>0</v>
      </c>
      <c r="G498" s="53">
        <f t="shared" si="87"/>
        <v>0</v>
      </c>
      <c r="H498" s="8">
        <v>0</v>
      </c>
      <c r="I498" s="8">
        <v>0</v>
      </c>
      <c r="J498" s="53">
        <f t="shared" si="88"/>
        <v>0</v>
      </c>
    </row>
    <row r="499" spans="1:10" s="9" customFormat="1" ht="45" x14ac:dyDescent="0.2">
      <c r="A499" s="10"/>
      <c r="B499" s="92"/>
      <c r="C499" s="92"/>
      <c r="D499" s="11" t="s">
        <v>617</v>
      </c>
      <c r="E499" s="8">
        <v>0</v>
      </c>
      <c r="F499" s="8">
        <v>0</v>
      </c>
      <c r="G499" s="53">
        <f t="shared" si="87"/>
        <v>0</v>
      </c>
      <c r="H499" s="8">
        <v>0</v>
      </c>
      <c r="I499" s="8">
        <v>0</v>
      </c>
      <c r="J499" s="53">
        <f t="shared" si="88"/>
        <v>0</v>
      </c>
    </row>
    <row r="500" spans="1:10" s="9" customFormat="1" ht="45" x14ac:dyDescent="0.2">
      <c r="A500" s="10"/>
      <c r="B500" s="92"/>
      <c r="C500" s="92"/>
      <c r="D500" s="11" t="s">
        <v>618</v>
      </c>
      <c r="E500" s="8">
        <v>0</v>
      </c>
      <c r="F500" s="8">
        <v>0</v>
      </c>
      <c r="G500" s="53">
        <f t="shared" si="87"/>
        <v>0</v>
      </c>
      <c r="H500" s="8">
        <v>0</v>
      </c>
      <c r="I500" s="8">
        <v>0</v>
      </c>
      <c r="J500" s="53">
        <f t="shared" si="88"/>
        <v>0</v>
      </c>
    </row>
    <row r="501" spans="1:10" s="9" customFormat="1" ht="33.75" x14ac:dyDescent="0.2">
      <c r="A501" s="10"/>
      <c r="B501" s="92"/>
      <c r="C501" s="92"/>
      <c r="D501" s="11" t="s">
        <v>619</v>
      </c>
      <c r="E501" s="8">
        <v>0</v>
      </c>
      <c r="F501" s="8">
        <v>0</v>
      </c>
      <c r="G501" s="53">
        <f t="shared" si="87"/>
        <v>0</v>
      </c>
      <c r="H501" s="8">
        <v>0</v>
      </c>
      <c r="I501" s="8">
        <v>0</v>
      </c>
      <c r="J501" s="53">
        <f t="shared" si="88"/>
        <v>0</v>
      </c>
    </row>
    <row r="502" spans="1:10" s="9" customFormat="1" ht="33.75" x14ac:dyDescent="0.2">
      <c r="A502" s="10"/>
      <c r="B502" s="92"/>
      <c r="C502" s="92"/>
      <c r="D502" s="11" t="s">
        <v>620</v>
      </c>
      <c r="E502" s="8">
        <v>0</v>
      </c>
      <c r="F502" s="8">
        <v>0</v>
      </c>
      <c r="G502" s="53">
        <f t="shared" si="87"/>
        <v>0</v>
      </c>
      <c r="H502" s="8">
        <v>0</v>
      </c>
      <c r="I502" s="8">
        <v>0</v>
      </c>
      <c r="J502" s="53">
        <f t="shared" si="88"/>
        <v>0</v>
      </c>
    </row>
    <row r="503" spans="1:10" s="9" customFormat="1" ht="45" x14ac:dyDescent="0.2">
      <c r="A503" s="10"/>
      <c r="B503" s="92"/>
      <c r="C503" s="92"/>
      <c r="D503" s="11" t="s">
        <v>621</v>
      </c>
      <c r="E503" s="8">
        <v>0</v>
      </c>
      <c r="F503" s="8">
        <v>0</v>
      </c>
      <c r="G503" s="53">
        <f t="shared" si="87"/>
        <v>0</v>
      </c>
      <c r="H503" s="8">
        <v>0</v>
      </c>
      <c r="I503" s="8">
        <v>0</v>
      </c>
      <c r="J503" s="53">
        <f t="shared" si="88"/>
        <v>0</v>
      </c>
    </row>
    <row r="504" spans="1:10" s="9" customFormat="1" ht="33.75" x14ac:dyDescent="0.2">
      <c r="A504" s="10"/>
      <c r="B504" s="92"/>
      <c r="C504" s="92"/>
      <c r="D504" s="11" t="s">
        <v>622</v>
      </c>
      <c r="E504" s="8">
        <v>0</v>
      </c>
      <c r="F504" s="8">
        <v>0</v>
      </c>
      <c r="G504" s="53">
        <f t="shared" si="86"/>
        <v>0</v>
      </c>
      <c r="H504" s="8">
        <v>0</v>
      </c>
      <c r="I504" s="8">
        <v>0</v>
      </c>
      <c r="J504" s="53">
        <f t="shared" si="85"/>
        <v>0</v>
      </c>
    </row>
    <row r="505" spans="1:10" s="9" customFormat="1" ht="33.75" x14ac:dyDescent="0.2">
      <c r="A505" s="10"/>
      <c r="B505" s="92"/>
      <c r="C505" s="92"/>
      <c r="D505" s="11" t="s">
        <v>623</v>
      </c>
      <c r="E505" s="8">
        <v>0</v>
      </c>
      <c r="F505" s="8">
        <v>0</v>
      </c>
      <c r="G505" s="53">
        <f t="shared" si="86"/>
        <v>0</v>
      </c>
      <c r="H505" s="8">
        <v>0</v>
      </c>
      <c r="I505" s="8">
        <v>0</v>
      </c>
      <c r="J505" s="53">
        <f t="shared" si="85"/>
        <v>0</v>
      </c>
    </row>
    <row r="506" spans="1:10" s="9" customFormat="1" ht="33.75" x14ac:dyDescent="0.2">
      <c r="A506" s="10"/>
      <c r="B506" s="92"/>
      <c r="C506" s="92"/>
      <c r="D506" s="11" t="s">
        <v>624</v>
      </c>
      <c r="E506" s="8">
        <v>0</v>
      </c>
      <c r="F506" s="8">
        <v>0</v>
      </c>
      <c r="G506" s="53">
        <f t="shared" si="86"/>
        <v>0</v>
      </c>
      <c r="H506" s="8">
        <v>0</v>
      </c>
      <c r="I506" s="8">
        <v>0</v>
      </c>
      <c r="J506" s="53">
        <f t="shared" si="85"/>
        <v>0</v>
      </c>
    </row>
    <row r="507" spans="1:10" s="9" customFormat="1" ht="33.75" x14ac:dyDescent="0.2">
      <c r="A507" s="10"/>
      <c r="B507" s="92"/>
      <c r="C507" s="92"/>
      <c r="D507" s="11" t="s">
        <v>625</v>
      </c>
      <c r="E507" s="8">
        <v>0</v>
      </c>
      <c r="F507" s="8">
        <v>0</v>
      </c>
      <c r="G507" s="53">
        <f t="shared" si="86"/>
        <v>0</v>
      </c>
      <c r="H507" s="8">
        <v>0</v>
      </c>
      <c r="I507" s="8">
        <v>0</v>
      </c>
      <c r="J507" s="53">
        <f t="shared" si="85"/>
        <v>0</v>
      </c>
    </row>
    <row r="508" spans="1:10" s="9" customFormat="1" ht="33.75" x14ac:dyDescent="0.2">
      <c r="A508" s="10"/>
      <c r="B508" s="92"/>
      <c r="C508" s="92"/>
      <c r="D508" s="11" t="s">
        <v>626</v>
      </c>
      <c r="E508" s="8">
        <v>0</v>
      </c>
      <c r="F508" s="8">
        <v>0</v>
      </c>
      <c r="G508" s="53">
        <f t="shared" si="86"/>
        <v>0</v>
      </c>
      <c r="H508" s="8">
        <v>0</v>
      </c>
      <c r="I508" s="8">
        <v>0</v>
      </c>
      <c r="J508" s="53">
        <f t="shared" si="85"/>
        <v>0</v>
      </c>
    </row>
    <row r="509" spans="1:10" s="9" customFormat="1" ht="33.75" x14ac:dyDescent="0.2">
      <c r="A509" s="10"/>
      <c r="B509" s="92"/>
      <c r="C509" s="92"/>
      <c r="D509" s="11" t="s">
        <v>627</v>
      </c>
      <c r="E509" s="8">
        <v>0</v>
      </c>
      <c r="F509" s="8">
        <v>0</v>
      </c>
      <c r="G509" s="53">
        <f t="shared" si="86"/>
        <v>0</v>
      </c>
      <c r="H509" s="8">
        <v>0</v>
      </c>
      <c r="I509" s="8">
        <v>0</v>
      </c>
      <c r="J509" s="53">
        <f t="shared" si="85"/>
        <v>0</v>
      </c>
    </row>
    <row r="510" spans="1:10" s="9" customFormat="1" ht="33.75" x14ac:dyDescent="0.2">
      <c r="A510" s="10"/>
      <c r="B510" s="92"/>
      <c r="C510" s="92"/>
      <c r="D510" s="11" t="s">
        <v>628</v>
      </c>
      <c r="E510" s="8">
        <v>0</v>
      </c>
      <c r="F510" s="8">
        <v>0</v>
      </c>
      <c r="G510" s="53">
        <f t="shared" si="86"/>
        <v>0</v>
      </c>
      <c r="H510" s="8">
        <v>0</v>
      </c>
      <c r="I510" s="8">
        <v>0</v>
      </c>
      <c r="J510" s="53">
        <f t="shared" si="85"/>
        <v>0</v>
      </c>
    </row>
    <row r="511" spans="1:10" s="9" customFormat="1" ht="33.75" x14ac:dyDescent="0.2">
      <c r="A511" s="10"/>
      <c r="B511" s="92"/>
      <c r="C511" s="92"/>
      <c r="D511" s="11" t="s">
        <v>629</v>
      </c>
      <c r="E511" s="8">
        <v>0</v>
      </c>
      <c r="F511" s="8">
        <v>0</v>
      </c>
      <c r="G511" s="53">
        <f t="shared" si="86"/>
        <v>0</v>
      </c>
      <c r="H511" s="8">
        <v>0</v>
      </c>
      <c r="I511" s="8">
        <v>0</v>
      </c>
      <c r="J511" s="53">
        <f t="shared" si="85"/>
        <v>0</v>
      </c>
    </row>
    <row r="512" spans="1:10" s="9" customFormat="1" ht="33.75" x14ac:dyDescent="0.2">
      <c r="A512" s="10"/>
      <c r="B512" s="92"/>
      <c r="C512" s="92"/>
      <c r="D512" s="11" t="s">
        <v>630</v>
      </c>
      <c r="E512" s="8">
        <v>0</v>
      </c>
      <c r="F512" s="8">
        <v>0</v>
      </c>
      <c r="G512" s="53">
        <f t="shared" si="86"/>
        <v>0</v>
      </c>
      <c r="H512" s="8">
        <v>0</v>
      </c>
      <c r="I512" s="8">
        <v>0</v>
      </c>
      <c r="J512" s="53">
        <f t="shared" si="85"/>
        <v>0</v>
      </c>
    </row>
    <row r="513" spans="1:10" s="9" customFormat="1" ht="33.75" x14ac:dyDescent="0.2">
      <c r="A513" s="10"/>
      <c r="B513" s="92"/>
      <c r="C513" s="92"/>
      <c r="D513" s="11" t="s">
        <v>631</v>
      </c>
      <c r="E513" s="8">
        <v>0</v>
      </c>
      <c r="F513" s="8">
        <v>0</v>
      </c>
      <c r="G513" s="53">
        <f t="shared" si="86"/>
        <v>0</v>
      </c>
      <c r="H513" s="8">
        <v>0</v>
      </c>
      <c r="I513" s="8">
        <v>0</v>
      </c>
      <c r="J513" s="53">
        <f t="shared" si="85"/>
        <v>0</v>
      </c>
    </row>
    <row r="514" spans="1:10" s="9" customFormat="1" ht="33.75" x14ac:dyDescent="0.2">
      <c r="A514" s="10"/>
      <c r="B514" s="92"/>
      <c r="C514" s="92"/>
      <c r="D514" s="11" t="s">
        <v>632</v>
      </c>
      <c r="E514" s="8">
        <v>0</v>
      </c>
      <c r="F514" s="8">
        <v>0</v>
      </c>
      <c r="G514" s="53">
        <f t="shared" ref="G514:G517" si="89">E514+F514</f>
        <v>0</v>
      </c>
      <c r="H514" s="8">
        <v>0</v>
      </c>
      <c r="I514" s="8">
        <v>0</v>
      </c>
      <c r="J514" s="53">
        <f t="shared" si="85"/>
        <v>0</v>
      </c>
    </row>
    <row r="515" spans="1:10" s="9" customFormat="1" ht="33.75" x14ac:dyDescent="0.2">
      <c r="A515" s="10"/>
      <c r="B515" s="92"/>
      <c r="C515" s="92"/>
      <c r="D515" s="11" t="s">
        <v>633</v>
      </c>
      <c r="E515" s="8">
        <v>0</v>
      </c>
      <c r="F515" s="8">
        <v>0</v>
      </c>
      <c r="G515" s="53">
        <f t="shared" si="89"/>
        <v>0</v>
      </c>
      <c r="H515" s="8">
        <v>0</v>
      </c>
      <c r="I515" s="8">
        <v>0</v>
      </c>
      <c r="J515" s="53">
        <f t="shared" ref="J515" si="90">G515-H515</f>
        <v>0</v>
      </c>
    </row>
    <row r="516" spans="1:10" s="9" customFormat="1" ht="33.75" x14ac:dyDescent="0.2">
      <c r="A516" s="10"/>
      <c r="B516" s="92"/>
      <c r="C516" s="92"/>
      <c r="D516" s="11" t="s">
        <v>634</v>
      </c>
      <c r="E516" s="8">
        <v>0</v>
      </c>
      <c r="F516" s="8">
        <v>0</v>
      </c>
      <c r="G516" s="53">
        <f t="shared" ref="G516" si="91">E516+F516</f>
        <v>0</v>
      </c>
      <c r="H516" s="8">
        <v>0</v>
      </c>
      <c r="I516" s="8">
        <v>0</v>
      </c>
      <c r="J516" s="53">
        <f t="shared" si="85"/>
        <v>0</v>
      </c>
    </row>
    <row r="517" spans="1:10" s="9" customFormat="1" ht="33.75" x14ac:dyDescent="0.2">
      <c r="A517" s="10"/>
      <c r="B517" s="92"/>
      <c r="C517" s="92"/>
      <c r="D517" s="11" t="s">
        <v>521</v>
      </c>
      <c r="E517" s="8">
        <v>0</v>
      </c>
      <c r="F517" s="8">
        <v>0</v>
      </c>
      <c r="G517" s="53">
        <f t="shared" si="89"/>
        <v>0</v>
      </c>
      <c r="H517" s="8">
        <v>0</v>
      </c>
      <c r="I517" s="8">
        <v>0</v>
      </c>
      <c r="J517" s="53">
        <f t="shared" ref="J517" si="92">G517-H517</f>
        <v>0</v>
      </c>
    </row>
    <row r="518" spans="1:10" s="9" customFormat="1" ht="33.75" x14ac:dyDescent="0.2">
      <c r="A518" s="10"/>
      <c r="B518" s="92"/>
      <c r="C518" s="92"/>
      <c r="D518" s="11" t="s">
        <v>522</v>
      </c>
      <c r="E518" s="8">
        <v>0</v>
      </c>
      <c r="F518" s="8">
        <v>0</v>
      </c>
      <c r="G518" s="53">
        <f t="shared" si="86"/>
        <v>0</v>
      </c>
      <c r="H518" s="8">
        <v>0</v>
      </c>
      <c r="I518" s="8">
        <v>0</v>
      </c>
      <c r="J518" s="53">
        <f t="shared" si="85"/>
        <v>0</v>
      </c>
    </row>
    <row r="519" spans="1:10" s="9" customFormat="1" ht="28.5" hidden="1" customHeight="1" x14ac:dyDescent="0.2">
      <c r="A519" s="10"/>
      <c r="B519" s="92"/>
      <c r="C519" s="62" t="s">
        <v>311</v>
      </c>
      <c r="D519" s="47"/>
      <c r="E519" s="12">
        <f>SUM(E520:E520)</f>
        <v>0</v>
      </c>
      <c r="F519" s="12">
        <f>SUM(F520:F520)</f>
        <v>0</v>
      </c>
      <c r="G519" s="53">
        <f t="shared" si="84"/>
        <v>0</v>
      </c>
      <c r="H519" s="12">
        <f>SUM(H520:H520)</f>
        <v>0</v>
      </c>
      <c r="I519" s="12">
        <f>SUM(I520:I520)</f>
        <v>0</v>
      </c>
      <c r="J519" s="53">
        <f t="shared" si="85"/>
        <v>0</v>
      </c>
    </row>
    <row r="520" spans="1:10" s="9" customFormat="1" ht="25.5" hidden="1" customHeight="1" x14ac:dyDescent="0.2">
      <c r="A520" s="10"/>
      <c r="B520" s="92"/>
      <c r="C520" s="92"/>
      <c r="D520" s="11"/>
      <c r="E520" s="8">
        <v>0</v>
      </c>
      <c r="F520" s="8">
        <v>0</v>
      </c>
      <c r="G520" s="53">
        <f t="shared" si="84"/>
        <v>0</v>
      </c>
      <c r="H520" s="8">
        <v>0</v>
      </c>
      <c r="I520" s="8">
        <v>0</v>
      </c>
      <c r="J520" s="53">
        <f t="shared" si="85"/>
        <v>0</v>
      </c>
    </row>
    <row r="521" spans="1:10" s="9" customFormat="1" ht="15.95" customHeight="1" x14ac:dyDescent="0.2">
      <c r="A521" s="10"/>
      <c r="B521" s="92"/>
      <c r="C521" s="56" t="s">
        <v>218</v>
      </c>
      <c r="D521" s="93"/>
      <c r="E521" s="12">
        <v>0</v>
      </c>
      <c r="F521" s="12">
        <v>0</v>
      </c>
      <c r="G521" s="53">
        <f t="shared" si="84"/>
        <v>0</v>
      </c>
      <c r="H521" s="12">
        <v>0</v>
      </c>
      <c r="I521" s="12">
        <v>0</v>
      </c>
      <c r="J521" s="53">
        <f t="shared" si="85"/>
        <v>0</v>
      </c>
    </row>
    <row r="522" spans="1:10" s="9" customFormat="1" ht="15.95" customHeight="1" x14ac:dyDescent="0.2">
      <c r="A522" s="10"/>
      <c r="B522" s="92"/>
      <c r="C522" s="56" t="s">
        <v>219</v>
      </c>
      <c r="D522" s="93"/>
      <c r="E522" s="12">
        <v>0</v>
      </c>
      <c r="F522" s="12">
        <v>0</v>
      </c>
      <c r="G522" s="53">
        <f t="shared" si="84"/>
        <v>0</v>
      </c>
      <c r="H522" s="12">
        <v>0</v>
      </c>
      <c r="I522" s="12">
        <v>0</v>
      </c>
      <c r="J522" s="53">
        <f t="shared" si="85"/>
        <v>0</v>
      </c>
    </row>
    <row r="523" spans="1:10" s="9" customFormat="1" ht="15.95" customHeight="1" x14ac:dyDescent="0.2">
      <c r="A523" s="10"/>
      <c r="B523" s="92"/>
      <c r="C523" s="56" t="s">
        <v>220</v>
      </c>
      <c r="D523" s="93"/>
      <c r="E523" s="12">
        <v>0</v>
      </c>
      <c r="F523" s="12">
        <v>0</v>
      </c>
      <c r="G523" s="53">
        <f t="shared" si="84"/>
        <v>0</v>
      </c>
      <c r="H523" s="12">
        <v>0</v>
      </c>
      <c r="I523" s="12">
        <v>0</v>
      </c>
      <c r="J523" s="53">
        <f t="shared" si="85"/>
        <v>0</v>
      </c>
    </row>
    <row r="524" spans="1:10" s="9" customFormat="1" ht="15.95" customHeight="1" x14ac:dyDescent="0.2">
      <c r="A524" s="10"/>
      <c r="B524" s="92"/>
      <c r="C524" s="103" t="s">
        <v>221</v>
      </c>
      <c r="D524" s="104"/>
      <c r="E524" s="12">
        <v>0</v>
      </c>
      <c r="F524" s="12">
        <v>0</v>
      </c>
      <c r="G524" s="53">
        <f t="shared" si="84"/>
        <v>0</v>
      </c>
      <c r="H524" s="12">
        <v>0</v>
      </c>
      <c r="I524" s="12">
        <v>0</v>
      </c>
      <c r="J524" s="53">
        <f t="shared" si="85"/>
        <v>0</v>
      </c>
    </row>
    <row r="525" spans="1:10" s="9" customFormat="1" ht="15.95" customHeight="1" x14ac:dyDescent="0.2">
      <c r="A525" s="10"/>
      <c r="B525" s="103" t="s">
        <v>222</v>
      </c>
      <c r="C525" s="103"/>
      <c r="D525" s="104"/>
      <c r="E525" s="12">
        <f>+E526+E527+E528+E529+E531+E532+E533+E534</f>
        <v>0</v>
      </c>
      <c r="F525" s="12">
        <f>+F526+F527+F528+F529+F531+F532+F533+F534</f>
        <v>0</v>
      </c>
      <c r="G525" s="53">
        <f t="shared" si="84"/>
        <v>0</v>
      </c>
      <c r="H525" s="12">
        <f>+H526+H527+H528+H529+H531+H532+H533+H534</f>
        <v>0</v>
      </c>
      <c r="I525" s="12">
        <f>+I526+I527+I528+I529+I531+I532+I533+I534</f>
        <v>0</v>
      </c>
      <c r="J525" s="53">
        <f t="shared" si="85"/>
        <v>0</v>
      </c>
    </row>
    <row r="526" spans="1:10" s="9" customFormat="1" ht="15.95" customHeight="1" x14ac:dyDescent="0.2">
      <c r="A526" s="10"/>
      <c r="B526" s="92"/>
      <c r="C526" s="56" t="s">
        <v>210</v>
      </c>
      <c r="D526" s="93"/>
      <c r="E526" s="12">
        <v>0</v>
      </c>
      <c r="F526" s="12">
        <v>0</v>
      </c>
      <c r="G526" s="53">
        <f t="shared" si="84"/>
        <v>0</v>
      </c>
      <c r="H526" s="12">
        <v>0</v>
      </c>
      <c r="I526" s="12">
        <v>0</v>
      </c>
      <c r="J526" s="53">
        <f t="shared" si="85"/>
        <v>0</v>
      </c>
    </row>
    <row r="527" spans="1:10" s="9" customFormat="1" ht="15.95" customHeight="1" x14ac:dyDescent="0.2">
      <c r="A527" s="10"/>
      <c r="B527" s="15"/>
      <c r="C527" s="58" t="s">
        <v>212</v>
      </c>
      <c r="D527" s="16"/>
      <c r="E527" s="12">
        <v>0</v>
      </c>
      <c r="F527" s="12">
        <v>0</v>
      </c>
      <c r="G527" s="53">
        <f t="shared" si="84"/>
        <v>0</v>
      </c>
      <c r="H527" s="12">
        <v>0</v>
      </c>
      <c r="I527" s="12">
        <v>0</v>
      </c>
      <c r="J527" s="53">
        <f t="shared" si="85"/>
        <v>0</v>
      </c>
    </row>
    <row r="528" spans="1:10" s="9" customFormat="1" ht="15.95" customHeight="1" x14ac:dyDescent="0.2">
      <c r="A528" s="10"/>
      <c r="B528" s="15"/>
      <c r="C528" s="56" t="s">
        <v>213</v>
      </c>
      <c r="D528" s="93"/>
      <c r="E528" s="12">
        <v>0</v>
      </c>
      <c r="F528" s="12">
        <v>0</v>
      </c>
      <c r="G528" s="53">
        <f t="shared" si="84"/>
        <v>0</v>
      </c>
      <c r="H528" s="12">
        <v>0</v>
      </c>
      <c r="I528" s="12">
        <v>0</v>
      </c>
      <c r="J528" s="53">
        <f t="shared" si="85"/>
        <v>0</v>
      </c>
    </row>
    <row r="529" spans="1:10" s="9" customFormat="1" ht="15.95" customHeight="1" x14ac:dyDescent="0.2">
      <c r="A529" s="10"/>
      <c r="B529" s="15"/>
      <c r="C529" s="56" t="s">
        <v>214</v>
      </c>
      <c r="D529" s="93"/>
      <c r="E529" s="12">
        <f>SUM(E530)</f>
        <v>0</v>
      </c>
      <c r="F529" s="12">
        <f>SUM(F530)</f>
        <v>0</v>
      </c>
      <c r="G529" s="53">
        <f t="shared" si="84"/>
        <v>0</v>
      </c>
      <c r="H529" s="12">
        <f>SUM(H530)</f>
        <v>0</v>
      </c>
      <c r="I529" s="12">
        <f>SUM(I530)</f>
        <v>0</v>
      </c>
      <c r="J529" s="53">
        <f t="shared" si="85"/>
        <v>0</v>
      </c>
    </row>
    <row r="530" spans="1:10" s="9" customFormat="1" ht="15.95" customHeight="1" x14ac:dyDescent="0.2">
      <c r="A530" s="5"/>
      <c r="B530" s="17"/>
      <c r="C530" s="17"/>
      <c r="D530" s="7" t="s">
        <v>273</v>
      </c>
      <c r="E530" s="8">
        <v>0</v>
      </c>
      <c r="F530" s="8">
        <v>0</v>
      </c>
      <c r="G530" s="53">
        <f t="shared" si="84"/>
        <v>0</v>
      </c>
      <c r="H530" s="8">
        <v>0</v>
      </c>
      <c r="I530" s="8">
        <v>0</v>
      </c>
      <c r="J530" s="53">
        <f t="shared" si="85"/>
        <v>0</v>
      </c>
    </row>
    <row r="531" spans="1:10" s="9" customFormat="1" ht="15.95" customHeight="1" x14ac:dyDescent="0.2">
      <c r="A531" s="10"/>
      <c r="B531" s="15"/>
      <c r="C531" s="56" t="s">
        <v>218</v>
      </c>
      <c r="D531" s="93"/>
      <c r="E531" s="12">
        <v>0</v>
      </c>
      <c r="F531" s="12">
        <v>0</v>
      </c>
      <c r="G531" s="53">
        <f t="shared" si="84"/>
        <v>0</v>
      </c>
      <c r="H531" s="12">
        <v>0</v>
      </c>
      <c r="I531" s="12">
        <v>0</v>
      </c>
      <c r="J531" s="53">
        <f t="shared" si="85"/>
        <v>0</v>
      </c>
    </row>
    <row r="532" spans="1:10" s="9" customFormat="1" ht="15.95" customHeight="1" x14ac:dyDescent="0.2">
      <c r="A532" s="10"/>
      <c r="B532" s="15"/>
      <c r="C532" s="56" t="s">
        <v>219</v>
      </c>
      <c r="D532" s="93"/>
      <c r="E532" s="12">
        <v>0</v>
      </c>
      <c r="F532" s="12">
        <v>0</v>
      </c>
      <c r="G532" s="53">
        <f t="shared" si="84"/>
        <v>0</v>
      </c>
      <c r="H532" s="12">
        <v>0</v>
      </c>
      <c r="I532" s="12">
        <v>0</v>
      </c>
      <c r="J532" s="53">
        <f t="shared" si="85"/>
        <v>0</v>
      </c>
    </row>
    <row r="533" spans="1:10" s="9" customFormat="1" ht="15.95" customHeight="1" x14ac:dyDescent="0.2">
      <c r="A533" s="10"/>
      <c r="B533" s="15"/>
      <c r="C533" s="56" t="s">
        <v>220</v>
      </c>
      <c r="D533" s="93"/>
      <c r="E533" s="12">
        <v>0</v>
      </c>
      <c r="F533" s="12">
        <v>0</v>
      </c>
      <c r="G533" s="53">
        <f t="shared" si="84"/>
        <v>0</v>
      </c>
      <c r="H533" s="12">
        <v>0</v>
      </c>
      <c r="I533" s="12">
        <v>0</v>
      </c>
      <c r="J533" s="53">
        <f t="shared" si="85"/>
        <v>0</v>
      </c>
    </row>
    <row r="534" spans="1:10" s="9" customFormat="1" ht="15.95" customHeight="1" x14ac:dyDescent="0.2">
      <c r="A534" s="10"/>
      <c r="B534" s="15"/>
      <c r="C534" s="56" t="s">
        <v>221</v>
      </c>
      <c r="D534" s="93"/>
      <c r="E534" s="12">
        <v>0</v>
      </c>
      <c r="F534" s="12">
        <v>0</v>
      </c>
      <c r="G534" s="53">
        <f t="shared" si="84"/>
        <v>0</v>
      </c>
      <c r="H534" s="12">
        <v>0</v>
      </c>
      <c r="I534" s="12">
        <v>0</v>
      </c>
      <c r="J534" s="53">
        <f t="shared" si="85"/>
        <v>0</v>
      </c>
    </row>
    <row r="535" spans="1:10" s="9" customFormat="1" ht="15.95" customHeight="1" x14ac:dyDescent="0.2">
      <c r="A535" s="10"/>
      <c r="B535" s="103" t="s">
        <v>223</v>
      </c>
      <c r="C535" s="103"/>
      <c r="D535" s="104"/>
      <c r="E535" s="12">
        <f>SUM(E536+E538)</f>
        <v>0</v>
      </c>
      <c r="F535" s="12">
        <f>SUM(F536+F538)</f>
        <v>0</v>
      </c>
      <c r="G535" s="53">
        <f t="shared" si="84"/>
        <v>0</v>
      </c>
      <c r="H535" s="12">
        <f>SUM(H536+H538)</f>
        <v>0</v>
      </c>
      <c r="I535" s="12">
        <f>SUM(I536+I538)</f>
        <v>0</v>
      </c>
      <c r="J535" s="53">
        <f t="shared" si="85"/>
        <v>0</v>
      </c>
    </row>
    <row r="536" spans="1:10" s="9" customFormat="1" ht="15.95" customHeight="1" x14ac:dyDescent="0.2">
      <c r="A536" s="10"/>
      <c r="B536" s="15"/>
      <c r="C536" s="56" t="s">
        <v>224</v>
      </c>
      <c r="D536" s="93"/>
      <c r="E536" s="12">
        <f>SUM(E537:E537)</f>
        <v>0</v>
      </c>
      <c r="F536" s="12">
        <f>SUM(F537:F537)</f>
        <v>0</v>
      </c>
      <c r="G536" s="53">
        <f t="shared" si="84"/>
        <v>0</v>
      </c>
      <c r="H536" s="12">
        <f>SUM(H537:H537)</f>
        <v>0</v>
      </c>
      <c r="I536" s="12">
        <f>SUM(I537:I537)</f>
        <v>0</v>
      </c>
      <c r="J536" s="53">
        <f t="shared" si="85"/>
        <v>0</v>
      </c>
    </row>
    <row r="537" spans="1:10" s="9" customFormat="1" ht="15.95" customHeight="1" x14ac:dyDescent="0.2">
      <c r="A537" s="5"/>
      <c r="B537" s="17"/>
      <c r="C537" s="17"/>
      <c r="D537" s="7" t="s">
        <v>274</v>
      </c>
      <c r="E537" s="8">
        <v>0</v>
      </c>
      <c r="F537" s="8">
        <v>0</v>
      </c>
      <c r="G537" s="53">
        <f t="shared" si="84"/>
        <v>0</v>
      </c>
      <c r="H537" s="8">
        <v>0</v>
      </c>
      <c r="I537" s="8">
        <v>0</v>
      </c>
      <c r="J537" s="53">
        <f t="shared" si="85"/>
        <v>0</v>
      </c>
    </row>
    <row r="538" spans="1:10" s="9" customFormat="1" ht="15.95" customHeight="1" x14ac:dyDescent="0.2">
      <c r="A538" s="10"/>
      <c r="B538" s="15"/>
      <c r="C538" s="58" t="s">
        <v>225</v>
      </c>
      <c r="D538" s="16"/>
      <c r="E538" s="12">
        <v>0</v>
      </c>
      <c r="F538" s="12">
        <v>0</v>
      </c>
      <c r="G538" s="53">
        <f t="shared" si="84"/>
        <v>0</v>
      </c>
      <c r="H538" s="12">
        <v>0</v>
      </c>
      <c r="I538" s="12">
        <v>0</v>
      </c>
      <c r="J538" s="53">
        <f t="shared" si="85"/>
        <v>0</v>
      </c>
    </row>
    <row r="539" spans="1:10" s="9" customFormat="1" ht="15.95" customHeight="1" x14ac:dyDescent="0.2">
      <c r="A539" s="102" t="s">
        <v>226</v>
      </c>
      <c r="B539" s="103"/>
      <c r="C539" s="103"/>
      <c r="D539" s="104"/>
      <c r="E539" s="12">
        <f>SUM(E540+E542)</f>
        <v>0</v>
      </c>
      <c r="F539" s="12">
        <f>SUM(F540+F542)</f>
        <v>0</v>
      </c>
      <c r="G539" s="53">
        <f t="shared" si="84"/>
        <v>0</v>
      </c>
      <c r="H539" s="12">
        <f>SUM(H540+H542)</f>
        <v>0</v>
      </c>
      <c r="I539" s="12">
        <f>SUM(I540+I542)</f>
        <v>0</v>
      </c>
      <c r="J539" s="53">
        <f t="shared" si="85"/>
        <v>0</v>
      </c>
    </row>
    <row r="540" spans="1:10" s="9" customFormat="1" ht="15.95" customHeight="1" x14ac:dyDescent="0.2">
      <c r="A540" s="10"/>
      <c r="B540" s="57" t="s">
        <v>227</v>
      </c>
      <c r="C540" s="57"/>
      <c r="D540" s="58"/>
      <c r="E540" s="12">
        <f>SUM(E541)</f>
        <v>0</v>
      </c>
      <c r="F540" s="12">
        <f>SUM(F541)</f>
        <v>0</v>
      </c>
      <c r="G540" s="53">
        <f t="shared" si="84"/>
        <v>0</v>
      </c>
      <c r="H540" s="12">
        <f>SUM(H541)</f>
        <v>0</v>
      </c>
      <c r="I540" s="12">
        <f>SUM(I541)</f>
        <v>0</v>
      </c>
      <c r="J540" s="53">
        <f t="shared" si="85"/>
        <v>0</v>
      </c>
    </row>
    <row r="541" spans="1:10" s="9" customFormat="1" ht="15.95" customHeight="1" x14ac:dyDescent="0.2">
      <c r="A541" s="10"/>
      <c r="B541" s="15"/>
      <c r="C541" s="103" t="s">
        <v>228</v>
      </c>
      <c r="D541" s="104"/>
      <c r="E541" s="12">
        <v>0</v>
      </c>
      <c r="F541" s="12">
        <v>0</v>
      </c>
      <c r="G541" s="53">
        <f t="shared" si="84"/>
        <v>0</v>
      </c>
      <c r="H541" s="12">
        <v>0</v>
      </c>
      <c r="I541" s="12">
        <v>0</v>
      </c>
      <c r="J541" s="53">
        <f t="shared" si="85"/>
        <v>0</v>
      </c>
    </row>
    <row r="542" spans="1:10" s="9" customFormat="1" ht="15.95" customHeight="1" x14ac:dyDescent="0.2">
      <c r="A542" s="10"/>
      <c r="B542" s="103" t="s">
        <v>229</v>
      </c>
      <c r="C542" s="103"/>
      <c r="D542" s="104"/>
      <c r="E542" s="12">
        <f>SUM(E543)</f>
        <v>0</v>
      </c>
      <c r="F542" s="12">
        <f>SUM(F543)</f>
        <v>0</v>
      </c>
      <c r="G542" s="53">
        <f t="shared" si="84"/>
        <v>0</v>
      </c>
      <c r="H542" s="12">
        <f>SUM(H543)</f>
        <v>0</v>
      </c>
      <c r="I542" s="12">
        <f>SUM(I543)</f>
        <v>0</v>
      </c>
      <c r="J542" s="53">
        <f t="shared" si="85"/>
        <v>0</v>
      </c>
    </row>
    <row r="543" spans="1:10" s="9" customFormat="1" ht="15.95" customHeight="1" x14ac:dyDescent="0.2">
      <c r="A543" s="10"/>
      <c r="B543" s="15"/>
      <c r="C543" s="58" t="s">
        <v>230</v>
      </c>
      <c r="D543" s="16"/>
      <c r="E543" s="12">
        <v>0</v>
      </c>
      <c r="F543" s="12">
        <v>0</v>
      </c>
      <c r="G543" s="53">
        <f t="shared" si="84"/>
        <v>0</v>
      </c>
      <c r="H543" s="12">
        <v>0</v>
      </c>
      <c r="I543" s="12">
        <v>0</v>
      </c>
      <c r="J543" s="53">
        <f t="shared" si="85"/>
        <v>0</v>
      </c>
    </row>
    <row r="544" spans="1:10" s="9" customFormat="1" ht="15.95" customHeight="1" x14ac:dyDescent="0.2">
      <c r="A544" s="102" t="s">
        <v>231</v>
      </c>
      <c r="B544" s="103"/>
      <c r="C544" s="103"/>
      <c r="D544" s="104"/>
      <c r="E544" s="12">
        <f>SUM(E545+E548+E551+E553+E555+E557)</f>
        <v>0</v>
      </c>
      <c r="F544" s="12">
        <f>SUM(F545+F548+F551+F553+F555+F557)</f>
        <v>0</v>
      </c>
      <c r="G544" s="53">
        <f t="shared" si="84"/>
        <v>0</v>
      </c>
      <c r="H544" s="12">
        <f>SUM(H545+H548+H551+H553+H555+H557)</f>
        <v>0</v>
      </c>
      <c r="I544" s="12">
        <f>SUM(I545+I548+I551+I553+I555+I557)</f>
        <v>0</v>
      </c>
      <c r="J544" s="53">
        <f t="shared" si="85"/>
        <v>0</v>
      </c>
    </row>
    <row r="545" spans="1:10" s="9" customFormat="1" ht="15.95" customHeight="1" x14ac:dyDescent="0.2">
      <c r="A545" s="10"/>
      <c r="B545" s="57" t="s">
        <v>232</v>
      </c>
      <c r="C545" s="57"/>
      <c r="D545" s="58"/>
      <c r="E545" s="12">
        <f>SUM(E546:E547)</f>
        <v>0</v>
      </c>
      <c r="F545" s="12">
        <f>SUM(F546:F547)</f>
        <v>0</v>
      </c>
      <c r="G545" s="53">
        <f t="shared" si="84"/>
        <v>0</v>
      </c>
      <c r="H545" s="12">
        <f>SUM(H546:H547)</f>
        <v>0</v>
      </c>
      <c r="I545" s="12">
        <f>SUM(I546:I547)</f>
        <v>0</v>
      </c>
      <c r="J545" s="53">
        <f t="shared" si="85"/>
        <v>0</v>
      </c>
    </row>
    <row r="546" spans="1:10" s="9" customFormat="1" ht="15.95" customHeight="1" x14ac:dyDescent="0.2">
      <c r="A546" s="10"/>
      <c r="B546" s="15"/>
      <c r="C546" s="103" t="s">
        <v>233</v>
      </c>
      <c r="D546" s="104"/>
      <c r="E546" s="12">
        <v>0</v>
      </c>
      <c r="F546" s="12">
        <v>0</v>
      </c>
      <c r="G546" s="53">
        <f t="shared" si="84"/>
        <v>0</v>
      </c>
      <c r="H546" s="12">
        <v>0</v>
      </c>
      <c r="I546" s="12">
        <v>0</v>
      </c>
      <c r="J546" s="53">
        <f t="shared" si="85"/>
        <v>0</v>
      </c>
    </row>
    <row r="547" spans="1:10" s="9" customFormat="1" ht="15.95" customHeight="1" x14ac:dyDescent="0.2">
      <c r="A547" s="10"/>
      <c r="B547" s="15"/>
      <c r="C547" s="103" t="s">
        <v>234</v>
      </c>
      <c r="D547" s="104"/>
      <c r="E547" s="12">
        <v>0</v>
      </c>
      <c r="F547" s="12">
        <v>0</v>
      </c>
      <c r="G547" s="53">
        <f t="shared" si="84"/>
        <v>0</v>
      </c>
      <c r="H547" s="12">
        <v>0</v>
      </c>
      <c r="I547" s="12">
        <v>0</v>
      </c>
      <c r="J547" s="53">
        <f t="shared" si="85"/>
        <v>0</v>
      </c>
    </row>
    <row r="548" spans="1:10" s="9" customFormat="1" ht="15.95" customHeight="1" x14ac:dyDescent="0.2">
      <c r="A548" s="10"/>
      <c r="B548" s="103" t="s">
        <v>235</v>
      </c>
      <c r="C548" s="103"/>
      <c r="D548" s="104"/>
      <c r="E548" s="12">
        <f>SUM(E549:E550)</f>
        <v>0</v>
      </c>
      <c r="F548" s="12">
        <f>SUM(F549:F550)</f>
        <v>0</v>
      </c>
      <c r="G548" s="53">
        <f t="shared" si="84"/>
        <v>0</v>
      </c>
      <c r="H548" s="12">
        <f>SUM(H549:H550)</f>
        <v>0</v>
      </c>
      <c r="I548" s="12">
        <f>SUM(I549:I550)</f>
        <v>0</v>
      </c>
      <c r="J548" s="53">
        <f t="shared" si="85"/>
        <v>0</v>
      </c>
    </row>
    <row r="549" spans="1:10" s="9" customFormat="1" ht="15.95" customHeight="1" x14ac:dyDescent="0.2">
      <c r="A549" s="10"/>
      <c r="B549" s="15"/>
      <c r="C549" s="103" t="s">
        <v>236</v>
      </c>
      <c r="D549" s="104"/>
      <c r="E549" s="12">
        <v>0</v>
      </c>
      <c r="F549" s="12">
        <v>0</v>
      </c>
      <c r="G549" s="53">
        <f t="shared" si="84"/>
        <v>0</v>
      </c>
      <c r="H549" s="12">
        <v>0</v>
      </c>
      <c r="I549" s="12">
        <v>0</v>
      </c>
      <c r="J549" s="53">
        <f t="shared" si="85"/>
        <v>0</v>
      </c>
    </row>
    <row r="550" spans="1:10" s="9" customFormat="1" ht="15.95" customHeight="1" x14ac:dyDescent="0.2">
      <c r="A550" s="10"/>
      <c r="B550" s="15"/>
      <c r="C550" s="58" t="s">
        <v>237</v>
      </c>
      <c r="D550" s="16"/>
      <c r="E550" s="12">
        <v>0</v>
      </c>
      <c r="F550" s="12">
        <v>0</v>
      </c>
      <c r="G550" s="53">
        <f t="shared" si="84"/>
        <v>0</v>
      </c>
      <c r="H550" s="12">
        <v>0</v>
      </c>
      <c r="I550" s="12">
        <v>0</v>
      </c>
      <c r="J550" s="53">
        <f t="shared" si="85"/>
        <v>0</v>
      </c>
    </row>
    <row r="551" spans="1:10" s="9" customFormat="1" ht="15.95" customHeight="1" x14ac:dyDescent="0.2">
      <c r="A551" s="10"/>
      <c r="B551" s="103" t="s">
        <v>238</v>
      </c>
      <c r="C551" s="103"/>
      <c r="D551" s="104"/>
      <c r="E551" s="12">
        <f>SUM(E552)</f>
        <v>0</v>
      </c>
      <c r="F551" s="12">
        <f>SUM(F552)</f>
        <v>0</v>
      </c>
      <c r="G551" s="53">
        <f t="shared" si="84"/>
        <v>0</v>
      </c>
      <c r="H551" s="12">
        <f>SUM(H552)</f>
        <v>0</v>
      </c>
      <c r="I551" s="12">
        <f>SUM(I552)</f>
        <v>0</v>
      </c>
      <c r="J551" s="53">
        <f t="shared" si="85"/>
        <v>0</v>
      </c>
    </row>
    <row r="552" spans="1:10" s="9" customFormat="1" ht="15.95" customHeight="1" x14ac:dyDescent="0.2">
      <c r="A552" s="10"/>
      <c r="B552" s="15"/>
      <c r="C552" s="58" t="s">
        <v>239</v>
      </c>
      <c r="D552" s="16"/>
      <c r="E552" s="12">
        <v>0</v>
      </c>
      <c r="F552" s="12">
        <v>0</v>
      </c>
      <c r="G552" s="53">
        <f t="shared" si="84"/>
        <v>0</v>
      </c>
      <c r="H552" s="12">
        <v>0</v>
      </c>
      <c r="I552" s="12">
        <v>0</v>
      </c>
      <c r="J552" s="53">
        <f t="shared" si="85"/>
        <v>0</v>
      </c>
    </row>
    <row r="553" spans="1:10" s="9" customFormat="1" ht="15.95" customHeight="1" x14ac:dyDescent="0.2">
      <c r="A553" s="10"/>
      <c r="B553" s="103" t="s">
        <v>240</v>
      </c>
      <c r="C553" s="103"/>
      <c r="D553" s="104"/>
      <c r="E553" s="12">
        <f>SUM(E554)</f>
        <v>0</v>
      </c>
      <c r="F553" s="12">
        <f>SUM(F554)</f>
        <v>0</v>
      </c>
      <c r="G553" s="53">
        <f t="shared" si="84"/>
        <v>0</v>
      </c>
      <c r="H553" s="12">
        <f>SUM(H554)</f>
        <v>0</v>
      </c>
      <c r="I553" s="12">
        <f>SUM(I554)</f>
        <v>0</v>
      </c>
      <c r="J553" s="53">
        <f t="shared" si="85"/>
        <v>0</v>
      </c>
    </row>
    <row r="554" spans="1:10" s="9" customFormat="1" ht="15.95" customHeight="1" x14ac:dyDescent="0.2">
      <c r="A554" s="10"/>
      <c r="B554" s="15"/>
      <c r="C554" s="58" t="s">
        <v>241</v>
      </c>
      <c r="D554" s="16"/>
      <c r="E554" s="12">
        <v>0</v>
      </c>
      <c r="F554" s="12">
        <v>0</v>
      </c>
      <c r="G554" s="53">
        <f t="shared" si="84"/>
        <v>0</v>
      </c>
      <c r="H554" s="12">
        <v>0</v>
      </c>
      <c r="I554" s="12">
        <v>0</v>
      </c>
      <c r="J554" s="53">
        <f t="shared" si="85"/>
        <v>0</v>
      </c>
    </row>
    <row r="555" spans="1:10" s="9" customFormat="1" ht="15.95" customHeight="1" x14ac:dyDescent="0.2">
      <c r="A555" s="10"/>
      <c r="B555" s="103" t="s">
        <v>242</v>
      </c>
      <c r="C555" s="103"/>
      <c r="D555" s="104"/>
      <c r="E555" s="12">
        <f>SUM(E556)</f>
        <v>0</v>
      </c>
      <c r="F555" s="12">
        <f>SUM(F556)</f>
        <v>0</v>
      </c>
      <c r="G555" s="53">
        <f t="shared" si="84"/>
        <v>0</v>
      </c>
      <c r="H555" s="12">
        <f>SUM(H556)</f>
        <v>0</v>
      </c>
      <c r="I555" s="12">
        <f>SUM(I556)</f>
        <v>0</v>
      </c>
      <c r="J555" s="53">
        <f t="shared" si="85"/>
        <v>0</v>
      </c>
    </row>
    <row r="556" spans="1:10" s="9" customFormat="1" ht="15.95" customHeight="1" x14ac:dyDescent="0.2">
      <c r="A556" s="10"/>
      <c r="B556" s="15"/>
      <c r="C556" s="58" t="s">
        <v>243</v>
      </c>
      <c r="D556" s="16"/>
      <c r="E556" s="12">
        <v>0</v>
      </c>
      <c r="F556" s="12">
        <v>0</v>
      </c>
      <c r="G556" s="53">
        <f t="shared" si="84"/>
        <v>0</v>
      </c>
      <c r="H556" s="12">
        <v>0</v>
      </c>
      <c r="I556" s="12">
        <v>0</v>
      </c>
      <c r="J556" s="53">
        <f t="shared" si="85"/>
        <v>0</v>
      </c>
    </row>
    <row r="557" spans="1:10" ht="15.95" customHeight="1" x14ac:dyDescent="0.2">
      <c r="A557" s="10"/>
      <c r="B557" s="57" t="s">
        <v>244</v>
      </c>
      <c r="C557" s="57"/>
      <c r="D557" s="58"/>
      <c r="E557" s="12">
        <f>SUM(E558)</f>
        <v>0</v>
      </c>
      <c r="F557" s="12">
        <f>SUM(F558)</f>
        <v>0</v>
      </c>
      <c r="G557" s="53">
        <f t="shared" si="84"/>
        <v>0</v>
      </c>
      <c r="H557" s="12">
        <f>SUM(H558)</f>
        <v>0</v>
      </c>
      <c r="I557" s="12">
        <f>SUM(I558)</f>
        <v>0</v>
      </c>
      <c r="J557" s="53">
        <f t="shared" si="85"/>
        <v>0</v>
      </c>
    </row>
    <row r="558" spans="1:10" ht="15.95" customHeight="1" x14ac:dyDescent="0.2">
      <c r="A558" s="10"/>
      <c r="B558" s="15"/>
      <c r="C558" s="58" t="s">
        <v>245</v>
      </c>
      <c r="D558" s="16"/>
      <c r="E558" s="12">
        <f>SUM(E559:E559)</f>
        <v>0</v>
      </c>
      <c r="F558" s="12">
        <f>SUM(F559:F559)</f>
        <v>0</v>
      </c>
      <c r="G558" s="53">
        <f t="shared" si="84"/>
        <v>0</v>
      </c>
      <c r="H558" s="12">
        <f>SUM(H559:H559)</f>
        <v>0</v>
      </c>
      <c r="I558" s="12">
        <f>SUM(I559:I559)</f>
        <v>0</v>
      </c>
      <c r="J558" s="53">
        <f t="shared" si="85"/>
        <v>0</v>
      </c>
    </row>
    <row r="559" spans="1:10" ht="15.95" customHeight="1" thickBot="1" x14ac:dyDescent="0.25">
      <c r="A559" s="5"/>
      <c r="B559" s="17"/>
      <c r="C559" s="17"/>
      <c r="D559" s="27" t="s">
        <v>279</v>
      </c>
      <c r="E559" s="8">
        <v>0</v>
      </c>
      <c r="F559" s="8">
        <v>0</v>
      </c>
      <c r="G559" s="53">
        <f t="shared" si="84"/>
        <v>0</v>
      </c>
      <c r="H559" s="8">
        <v>0</v>
      </c>
      <c r="I559" s="8">
        <v>0</v>
      </c>
      <c r="J559" s="53">
        <f t="shared" si="85"/>
        <v>0</v>
      </c>
    </row>
    <row r="560" spans="1:10" ht="15.95" customHeight="1" thickBot="1" x14ac:dyDescent="0.25">
      <c r="A560" s="107" t="s">
        <v>637</v>
      </c>
      <c r="B560" s="107"/>
      <c r="C560" s="107"/>
      <c r="D560" s="108"/>
      <c r="E560" s="41">
        <f t="shared" ref="E560:J560" si="93">SUM(E11+E53+E146+E269+E296+E383+E539+E544)</f>
        <v>21072554.509999998</v>
      </c>
      <c r="F560" s="41">
        <f t="shared" si="93"/>
        <v>1250308.3</v>
      </c>
      <c r="G560" s="41">
        <f t="shared" si="93"/>
        <v>22322862.809999999</v>
      </c>
      <c r="H560" s="41">
        <f t="shared" si="93"/>
        <v>10105097.669999998</v>
      </c>
      <c r="I560" s="41">
        <f t="shared" si="93"/>
        <v>10105097.669999998</v>
      </c>
      <c r="J560" s="41">
        <f t="shared" si="93"/>
        <v>12217765.140000001</v>
      </c>
    </row>
    <row r="561" spans="1:10" x14ac:dyDescent="0.2">
      <c r="A561" s="28"/>
      <c r="B561" s="28"/>
      <c r="C561" s="28"/>
      <c r="D561" s="28"/>
      <c r="E561" s="95"/>
      <c r="F561" s="95"/>
      <c r="G561" s="95"/>
      <c r="H561" s="95"/>
      <c r="I561" s="95"/>
      <c r="J561" s="95"/>
    </row>
    <row r="562" spans="1:10" x14ac:dyDescent="0.2">
      <c r="A562" s="28"/>
      <c r="B562" s="28"/>
      <c r="C562" s="28"/>
      <c r="D562" s="28"/>
      <c r="E562" s="97"/>
      <c r="F562" s="97"/>
      <c r="G562" s="97"/>
      <c r="H562" s="97"/>
      <c r="I562" s="97"/>
      <c r="J562" s="97"/>
    </row>
    <row r="563" spans="1:10" x14ac:dyDescent="0.2">
      <c r="A563" s="28"/>
      <c r="B563" s="28"/>
      <c r="C563" s="28"/>
      <c r="D563" s="28"/>
      <c r="E563" s="30"/>
      <c r="F563" s="31"/>
      <c r="G563" s="31"/>
      <c r="H563" s="31"/>
      <c r="I563" s="31"/>
      <c r="J563" s="31"/>
    </row>
    <row r="564" spans="1:10" x14ac:dyDescent="0.2">
      <c r="A564" s="28"/>
      <c r="B564" s="28"/>
      <c r="C564" s="28"/>
      <c r="D564" s="28"/>
      <c r="E564" s="30"/>
      <c r="F564" s="31"/>
      <c r="G564" s="31"/>
      <c r="H564" s="31"/>
      <c r="I564" s="31"/>
      <c r="J564" s="31"/>
    </row>
    <row r="565" spans="1:10" x14ac:dyDescent="0.2">
      <c r="A565" s="28"/>
      <c r="B565" s="28"/>
      <c r="C565" s="28"/>
      <c r="D565" s="28"/>
      <c r="E565" s="30"/>
      <c r="F565" s="31"/>
      <c r="G565" s="31"/>
      <c r="H565" s="31"/>
      <c r="I565" s="31"/>
      <c r="J565" s="31"/>
    </row>
    <row r="566" spans="1:10" x14ac:dyDescent="0.2">
      <c r="A566" s="28"/>
      <c r="B566" s="28"/>
      <c r="C566" s="28"/>
      <c r="D566" s="28"/>
      <c r="E566" s="30"/>
      <c r="F566" s="31"/>
      <c r="G566" s="31"/>
      <c r="H566" s="31"/>
      <c r="I566" s="31"/>
      <c r="J566" s="31"/>
    </row>
    <row r="567" spans="1:10" x14ac:dyDescent="0.2">
      <c r="A567" s="28"/>
      <c r="B567" s="28"/>
      <c r="C567" s="28"/>
      <c r="D567" s="28"/>
      <c r="E567" s="30"/>
      <c r="F567" s="31"/>
      <c r="G567" s="31"/>
      <c r="H567" s="31"/>
      <c r="I567" s="31"/>
      <c r="J567" s="31"/>
    </row>
    <row r="568" spans="1:10" x14ac:dyDescent="0.2">
      <c r="A568" s="28"/>
      <c r="B568" s="28"/>
      <c r="C568" s="28"/>
      <c r="D568" s="28"/>
      <c r="E568" s="30"/>
      <c r="F568" s="31"/>
      <c r="G568" s="31"/>
      <c r="H568" s="31"/>
      <c r="I568" s="31"/>
      <c r="J568" s="31"/>
    </row>
    <row r="569" spans="1:10" x14ac:dyDescent="0.2">
      <c r="A569" s="28"/>
      <c r="B569" s="28"/>
      <c r="C569" s="28"/>
      <c r="D569" s="28"/>
      <c r="E569" s="34"/>
      <c r="F569" s="127"/>
      <c r="G569" s="127"/>
      <c r="H569" s="78"/>
      <c r="I569" s="78"/>
      <c r="J569" s="78"/>
    </row>
    <row r="570" spans="1:10" x14ac:dyDescent="0.2">
      <c r="A570" s="28"/>
      <c r="B570" s="28"/>
      <c r="C570" s="28"/>
      <c r="D570" s="28"/>
      <c r="E570" s="34"/>
      <c r="F570" s="77"/>
      <c r="G570" s="35"/>
      <c r="H570" s="78"/>
      <c r="I570" s="78"/>
      <c r="J570" s="78"/>
    </row>
    <row r="571" spans="1:10" x14ac:dyDescent="0.2">
      <c r="A571" s="28"/>
      <c r="B571" s="28"/>
      <c r="C571" s="28"/>
      <c r="D571" s="28"/>
      <c r="E571" s="34"/>
      <c r="F571" s="77"/>
      <c r="G571" s="35"/>
      <c r="H571" s="78"/>
      <c r="I571" s="78"/>
      <c r="J571" s="78"/>
    </row>
    <row r="572" spans="1:10" x14ac:dyDescent="0.2">
      <c r="A572" s="28"/>
      <c r="B572" s="28"/>
      <c r="C572" s="28"/>
      <c r="D572" s="28"/>
      <c r="E572" s="34"/>
      <c r="F572" s="77"/>
      <c r="G572" s="35"/>
      <c r="H572" s="78"/>
      <c r="I572" s="78"/>
      <c r="J572" s="78"/>
    </row>
    <row r="573" spans="1:10" x14ac:dyDescent="0.2">
      <c r="A573" s="28"/>
      <c r="B573" s="28"/>
      <c r="C573" s="28"/>
      <c r="D573" s="28"/>
      <c r="E573" s="28"/>
      <c r="F573" s="28"/>
      <c r="G573" s="28"/>
      <c r="H573" s="28"/>
      <c r="I573" s="28"/>
      <c r="J573" s="28"/>
    </row>
    <row r="574" spans="1:10" x14ac:dyDescent="0.2">
      <c r="A574" s="28"/>
      <c r="B574" s="28"/>
      <c r="C574" s="28"/>
      <c r="D574" s="28"/>
      <c r="E574" s="28"/>
      <c r="F574" s="28"/>
      <c r="G574" s="28"/>
      <c r="H574" s="28"/>
      <c r="I574" s="28"/>
      <c r="J574" s="28"/>
    </row>
    <row r="575" spans="1:10" x14ac:dyDescent="0.2">
      <c r="A575" s="28"/>
      <c r="B575" s="28"/>
      <c r="C575" s="28"/>
      <c r="D575" s="28"/>
      <c r="E575" s="28"/>
      <c r="F575" s="28"/>
      <c r="G575" s="28"/>
      <c r="H575" s="28"/>
      <c r="I575" s="28"/>
      <c r="J575" s="28"/>
    </row>
    <row r="576" spans="1:10" x14ac:dyDescent="0.2">
      <c r="A576" s="28"/>
      <c r="B576" s="28"/>
      <c r="C576" s="28"/>
      <c r="D576" s="28"/>
      <c r="E576" s="28"/>
      <c r="F576" s="28"/>
      <c r="G576" s="28"/>
      <c r="H576" s="28"/>
      <c r="I576" s="28"/>
      <c r="J576" s="28"/>
    </row>
    <row r="577" spans="1:10" x14ac:dyDescent="0.2">
      <c r="A577" s="28"/>
      <c r="B577" s="28"/>
      <c r="C577" s="28"/>
      <c r="D577" s="28"/>
      <c r="E577" s="28"/>
      <c r="F577" s="28"/>
      <c r="G577" s="28"/>
      <c r="H577" s="28"/>
      <c r="I577" s="28"/>
      <c r="J577" s="28"/>
    </row>
    <row r="578" spans="1:10" x14ac:dyDescent="0.2">
      <c r="A578" s="28"/>
      <c r="B578" s="28"/>
      <c r="C578" s="28"/>
      <c r="D578" s="28"/>
      <c r="E578" s="28"/>
      <c r="F578" s="28"/>
      <c r="G578" s="28"/>
      <c r="H578" s="28"/>
      <c r="I578" s="28"/>
      <c r="J578" s="28"/>
    </row>
    <row r="579" spans="1:10" x14ac:dyDescent="0.2">
      <c r="A579" s="28"/>
      <c r="B579" s="28"/>
      <c r="C579" s="28"/>
      <c r="D579" s="28"/>
      <c r="E579" s="28"/>
      <c r="F579" s="28"/>
      <c r="G579" s="28"/>
      <c r="H579" s="28"/>
      <c r="I579" s="28"/>
      <c r="J579" s="28"/>
    </row>
    <row r="580" spans="1:10" x14ac:dyDescent="0.2">
      <c r="A580" s="28"/>
      <c r="B580" s="28"/>
      <c r="C580" s="28"/>
      <c r="D580" s="28"/>
      <c r="E580" s="28"/>
      <c r="F580" s="28"/>
      <c r="G580" s="28"/>
      <c r="H580" s="28"/>
      <c r="I580" s="28"/>
      <c r="J580" s="28"/>
    </row>
    <row r="581" spans="1:10" x14ac:dyDescent="0.2">
      <c r="A581" s="28"/>
      <c r="B581" s="28"/>
      <c r="C581" s="28"/>
      <c r="D581" s="28"/>
      <c r="E581" s="28"/>
      <c r="F581" s="28"/>
      <c r="G581" s="28"/>
      <c r="H581" s="28"/>
      <c r="I581" s="28"/>
      <c r="J581" s="28"/>
    </row>
    <row r="582" spans="1:10" x14ac:dyDescent="0.2">
      <c r="A582" s="28"/>
      <c r="B582" s="28"/>
      <c r="C582" s="28"/>
      <c r="D582" s="28"/>
      <c r="E582" s="28"/>
      <c r="F582" s="28"/>
      <c r="G582" s="28"/>
      <c r="H582" s="28"/>
      <c r="I582" s="28"/>
      <c r="J582" s="28"/>
    </row>
    <row r="583" spans="1:10" x14ac:dyDescent="0.2">
      <c r="A583" s="28"/>
      <c r="B583" s="28"/>
      <c r="C583" s="28"/>
      <c r="D583" s="28"/>
      <c r="E583" s="28"/>
      <c r="F583" s="28"/>
      <c r="G583" s="28"/>
      <c r="H583" s="28"/>
      <c r="I583" s="28"/>
      <c r="J583" s="28"/>
    </row>
    <row r="584" spans="1:10" x14ac:dyDescent="0.2">
      <c r="A584" s="28"/>
      <c r="B584" s="28"/>
      <c r="C584" s="28"/>
      <c r="D584" s="28"/>
      <c r="E584" s="28"/>
      <c r="F584" s="28"/>
      <c r="G584" s="28"/>
      <c r="H584" s="28"/>
      <c r="I584" s="28"/>
      <c r="J584" s="28"/>
    </row>
    <row r="585" spans="1:10" x14ac:dyDescent="0.2">
      <c r="A585" s="28"/>
      <c r="B585" s="28"/>
      <c r="C585" s="28"/>
      <c r="D585" s="28"/>
      <c r="E585" s="28"/>
      <c r="F585" s="28"/>
      <c r="G585" s="28"/>
      <c r="H585" s="28"/>
      <c r="I585" s="28"/>
      <c r="J585" s="28"/>
    </row>
    <row r="586" spans="1:10" x14ac:dyDescent="0.2">
      <c r="A586" s="32"/>
      <c r="B586" s="32"/>
      <c r="C586" s="32"/>
      <c r="D586" s="32"/>
      <c r="E586" s="32"/>
      <c r="F586" s="32"/>
      <c r="G586" s="32"/>
      <c r="H586" s="32"/>
      <c r="I586" s="32"/>
      <c r="J586" s="32"/>
    </row>
    <row r="587" spans="1:10" x14ac:dyDescent="0.2">
      <c r="A587" s="32"/>
      <c r="B587" s="32"/>
      <c r="C587" s="32"/>
      <c r="D587" s="32"/>
      <c r="E587" s="32"/>
      <c r="F587" s="32"/>
      <c r="G587" s="32"/>
      <c r="H587" s="32"/>
      <c r="I587" s="32"/>
      <c r="J587" s="32"/>
    </row>
  </sheetData>
  <mergeCells count="66">
    <mergeCell ref="B8:B10"/>
    <mergeCell ref="A8:A10"/>
    <mergeCell ref="A2:J2"/>
    <mergeCell ref="A3:J3"/>
    <mergeCell ref="A6:J6"/>
    <mergeCell ref="A4:J4"/>
    <mergeCell ref="A7:J7"/>
    <mergeCell ref="J8:J9"/>
    <mergeCell ref="E8:I8"/>
    <mergeCell ref="A5:J5"/>
    <mergeCell ref="D8:D10"/>
    <mergeCell ref="C8:C10"/>
    <mergeCell ref="C197:D197"/>
    <mergeCell ref="C257:D257"/>
    <mergeCell ref="B174:D174"/>
    <mergeCell ref="B54:D54"/>
    <mergeCell ref="B71:D71"/>
    <mergeCell ref="B82:D82"/>
    <mergeCell ref="B108:D108"/>
    <mergeCell ref="B112:D112"/>
    <mergeCell ref="B123:D123"/>
    <mergeCell ref="A146:D146"/>
    <mergeCell ref="B147:D147"/>
    <mergeCell ref="B161:D161"/>
    <mergeCell ref="B204:D204"/>
    <mergeCell ref="B218:D218"/>
    <mergeCell ref="B225:D225"/>
    <mergeCell ref="B234:D234"/>
    <mergeCell ref="B241:D241"/>
    <mergeCell ref="B535:D535"/>
    <mergeCell ref="B329:D329"/>
    <mergeCell ref="B372:D372"/>
    <mergeCell ref="B525:D525"/>
    <mergeCell ref="C359:D359"/>
    <mergeCell ref="C524:D524"/>
    <mergeCell ref="A269:D269"/>
    <mergeCell ref="B270:D270"/>
    <mergeCell ref="B275:D275"/>
    <mergeCell ref="B291:D291"/>
    <mergeCell ref="B294:D294"/>
    <mergeCell ref="F569:G569"/>
    <mergeCell ref="A539:D539"/>
    <mergeCell ref="B542:D542"/>
    <mergeCell ref="A544:D544"/>
    <mergeCell ref="B548:D548"/>
    <mergeCell ref="B551:D551"/>
    <mergeCell ref="B553:D553"/>
    <mergeCell ref="B555:D555"/>
    <mergeCell ref="A560:D560"/>
    <mergeCell ref="C541:D541"/>
    <mergeCell ref="C546:D546"/>
    <mergeCell ref="C547:D547"/>
    <mergeCell ref="C549:D549"/>
    <mergeCell ref="C63:D63"/>
    <mergeCell ref="C70:D70"/>
    <mergeCell ref="C175:D175"/>
    <mergeCell ref="C190:D190"/>
    <mergeCell ref="A53:D53"/>
    <mergeCell ref="B21:D21"/>
    <mergeCell ref="B32:D32"/>
    <mergeCell ref="B47:D47"/>
    <mergeCell ref="B50:D50"/>
    <mergeCell ref="A11:D11"/>
    <mergeCell ref="B12:D12"/>
    <mergeCell ref="B16:D16"/>
    <mergeCell ref="C48:D48"/>
  </mergeCells>
  <phoneticPr fontId="18" type="noConversion"/>
  <conditionalFormatting sqref="D387">
    <cfRule type="duplicateValues" dxfId="2" priority="18"/>
  </conditionalFormatting>
  <pageMargins left="0.39370078740157483" right="0.39370078740157483" top="0.47244094488188981" bottom="0.70866141732283472" header="0.31496062992125984" footer="0.31496062992125984"/>
  <pageSetup scale="86" fitToHeight="0" orientation="landscape" r:id="rId1"/>
  <headerFooter>
    <oddFooter>&amp;RPág. &amp;P de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572"/>
  <sheetViews>
    <sheetView zoomScale="89" zoomScaleNormal="89" zoomScaleSheetLayoutView="90" workbookViewId="0">
      <selection activeCell="A11" sqref="A11:J560"/>
    </sheetView>
  </sheetViews>
  <sheetFormatPr baseColWidth="10" defaultRowHeight="12.75" x14ac:dyDescent="0.2"/>
  <cols>
    <col min="1" max="1" width="3.5703125" style="33" customWidth="1"/>
    <col min="2" max="2" width="3" style="33" customWidth="1"/>
    <col min="3" max="3" width="5.140625" style="33" customWidth="1"/>
    <col min="4" max="4" width="46.140625" style="33" customWidth="1"/>
    <col min="5" max="5" width="15" style="33" customWidth="1"/>
    <col min="6" max="6" width="14" style="33" customWidth="1"/>
    <col min="7" max="10" width="15.7109375" style="33" customWidth="1"/>
    <col min="11" max="11" width="11.42578125" style="1" customWidth="1"/>
    <col min="12" max="255" width="11.42578125" style="1"/>
    <col min="256" max="256" width="12.140625" style="1" customWidth="1"/>
    <col min="257" max="257" width="33.140625" style="1" customWidth="1"/>
    <col min="258" max="258" width="13.7109375" style="1" customWidth="1"/>
    <col min="259" max="259" width="14.42578125" style="1" customWidth="1"/>
    <col min="260" max="260" width="14.140625" style="1" customWidth="1"/>
    <col min="261" max="261" width="14.28515625" style="1" customWidth="1"/>
    <col min="262" max="262" width="14.5703125" style="1" customWidth="1"/>
    <col min="263" max="263" width="14.28515625" style="1" customWidth="1"/>
    <col min="264" max="264" width="31.5703125" style="1" customWidth="1"/>
    <col min="265" max="511" width="11.42578125" style="1"/>
    <col min="512" max="512" width="12.140625" style="1" customWidth="1"/>
    <col min="513" max="513" width="33.140625" style="1" customWidth="1"/>
    <col min="514" max="514" width="13.7109375" style="1" customWidth="1"/>
    <col min="515" max="515" width="14.42578125" style="1" customWidth="1"/>
    <col min="516" max="516" width="14.140625" style="1" customWidth="1"/>
    <col min="517" max="517" width="14.28515625" style="1" customWidth="1"/>
    <col min="518" max="518" width="14.5703125" style="1" customWidth="1"/>
    <col min="519" max="519" width="14.28515625" style="1" customWidth="1"/>
    <col min="520" max="520" width="31.5703125" style="1" customWidth="1"/>
    <col min="521" max="767" width="11.42578125" style="1"/>
    <col min="768" max="768" width="12.140625" style="1" customWidth="1"/>
    <col min="769" max="769" width="33.140625" style="1" customWidth="1"/>
    <col min="770" max="770" width="13.7109375" style="1" customWidth="1"/>
    <col min="771" max="771" width="14.42578125" style="1" customWidth="1"/>
    <col min="772" max="772" width="14.140625" style="1" customWidth="1"/>
    <col min="773" max="773" width="14.28515625" style="1" customWidth="1"/>
    <col min="774" max="774" width="14.5703125" style="1" customWidth="1"/>
    <col min="775" max="775" width="14.28515625" style="1" customWidth="1"/>
    <col min="776" max="776" width="31.5703125" style="1" customWidth="1"/>
    <col min="777" max="1023" width="11.42578125" style="1"/>
    <col min="1024" max="1024" width="12.140625" style="1" customWidth="1"/>
    <col min="1025" max="1025" width="33.140625" style="1" customWidth="1"/>
    <col min="1026" max="1026" width="13.7109375" style="1" customWidth="1"/>
    <col min="1027" max="1027" width="14.42578125" style="1" customWidth="1"/>
    <col min="1028" max="1028" width="14.140625" style="1" customWidth="1"/>
    <col min="1029" max="1029" width="14.28515625" style="1" customWidth="1"/>
    <col min="1030" max="1030" width="14.5703125" style="1" customWidth="1"/>
    <col min="1031" max="1031" width="14.28515625" style="1" customWidth="1"/>
    <col min="1032" max="1032" width="31.5703125" style="1" customWidth="1"/>
    <col min="1033" max="1279" width="11.42578125" style="1"/>
    <col min="1280" max="1280" width="12.140625" style="1" customWidth="1"/>
    <col min="1281" max="1281" width="33.140625" style="1" customWidth="1"/>
    <col min="1282" max="1282" width="13.7109375" style="1" customWidth="1"/>
    <col min="1283" max="1283" width="14.42578125" style="1" customWidth="1"/>
    <col min="1284" max="1284" width="14.140625" style="1" customWidth="1"/>
    <col min="1285" max="1285" width="14.28515625" style="1" customWidth="1"/>
    <col min="1286" max="1286" width="14.5703125" style="1" customWidth="1"/>
    <col min="1287" max="1287" width="14.28515625" style="1" customWidth="1"/>
    <col min="1288" max="1288" width="31.5703125" style="1" customWidth="1"/>
    <col min="1289" max="1535" width="11.42578125" style="1"/>
    <col min="1536" max="1536" width="12.140625" style="1" customWidth="1"/>
    <col min="1537" max="1537" width="33.140625" style="1" customWidth="1"/>
    <col min="1538" max="1538" width="13.7109375" style="1" customWidth="1"/>
    <col min="1539" max="1539" width="14.42578125" style="1" customWidth="1"/>
    <col min="1540" max="1540" width="14.140625" style="1" customWidth="1"/>
    <col min="1541" max="1541" width="14.28515625" style="1" customWidth="1"/>
    <col min="1542" max="1542" width="14.5703125" style="1" customWidth="1"/>
    <col min="1543" max="1543" width="14.28515625" style="1" customWidth="1"/>
    <col min="1544" max="1544" width="31.5703125" style="1" customWidth="1"/>
    <col min="1545" max="1791" width="11.42578125" style="1"/>
    <col min="1792" max="1792" width="12.140625" style="1" customWidth="1"/>
    <col min="1793" max="1793" width="33.140625" style="1" customWidth="1"/>
    <col min="1794" max="1794" width="13.7109375" style="1" customWidth="1"/>
    <col min="1795" max="1795" width="14.42578125" style="1" customWidth="1"/>
    <col min="1796" max="1796" width="14.140625" style="1" customWidth="1"/>
    <col min="1797" max="1797" width="14.28515625" style="1" customWidth="1"/>
    <col min="1798" max="1798" width="14.5703125" style="1" customWidth="1"/>
    <col min="1799" max="1799" width="14.28515625" style="1" customWidth="1"/>
    <col min="1800" max="1800" width="31.5703125" style="1" customWidth="1"/>
    <col min="1801" max="2047" width="11.42578125" style="1"/>
    <col min="2048" max="2048" width="12.140625" style="1" customWidth="1"/>
    <col min="2049" max="2049" width="33.140625" style="1" customWidth="1"/>
    <col min="2050" max="2050" width="13.7109375" style="1" customWidth="1"/>
    <col min="2051" max="2051" width="14.42578125" style="1" customWidth="1"/>
    <col min="2052" max="2052" width="14.140625" style="1" customWidth="1"/>
    <col min="2053" max="2053" width="14.28515625" style="1" customWidth="1"/>
    <col min="2054" max="2054" width="14.5703125" style="1" customWidth="1"/>
    <col min="2055" max="2055" width="14.28515625" style="1" customWidth="1"/>
    <col min="2056" max="2056" width="31.5703125" style="1" customWidth="1"/>
    <col min="2057" max="2303" width="11.42578125" style="1"/>
    <col min="2304" max="2304" width="12.140625" style="1" customWidth="1"/>
    <col min="2305" max="2305" width="33.140625" style="1" customWidth="1"/>
    <col min="2306" max="2306" width="13.7109375" style="1" customWidth="1"/>
    <col min="2307" max="2307" width="14.42578125" style="1" customWidth="1"/>
    <col min="2308" max="2308" width="14.140625" style="1" customWidth="1"/>
    <col min="2309" max="2309" width="14.28515625" style="1" customWidth="1"/>
    <col min="2310" max="2310" width="14.5703125" style="1" customWidth="1"/>
    <col min="2311" max="2311" width="14.28515625" style="1" customWidth="1"/>
    <col min="2312" max="2312" width="31.5703125" style="1" customWidth="1"/>
    <col min="2313" max="2559" width="11.42578125" style="1"/>
    <col min="2560" max="2560" width="12.140625" style="1" customWidth="1"/>
    <col min="2561" max="2561" width="33.140625" style="1" customWidth="1"/>
    <col min="2562" max="2562" width="13.7109375" style="1" customWidth="1"/>
    <col min="2563" max="2563" width="14.42578125" style="1" customWidth="1"/>
    <col min="2564" max="2564" width="14.140625" style="1" customWidth="1"/>
    <col min="2565" max="2565" width="14.28515625" style="1" customWidth="1"/>
    <col min="2566" max="2566" width="14.5703125" style="1" customWidth="1"/>
    <col min="2567" max="2567" width="14.28515625" style="1" customWidth="1"/>
    <col min="2568" max="2568" width="31.5703125" style="1" customWidth="1"/>
    <col min="2569" max="2815" width="11.42578125" style="1"/>
    <col min="2816" max="2816" width="12.140625" style="1" customWidth="1"/>
    <col min="2817" max="2817" width="33.140625" style="1" customWidth="1"/>
    <col min="2818" max="2818" width="13.7109375" style="1" customWidth="1"/>
    <col min="2819" max="2819" width="14.42578125" style="1" customWidth="1"/>
    <col min="2820" max="2820" width="14.140625" style="1" customWidth="1"/>
    <col min="2821" max="2821" width="14.28515625" style="1" customWidth="1"/>
    <col min="2822" max="2822" width="14.5703125" style="1" customWidth="1"/>
    <col min="2823" max="2823" width="14.28515625" style="1" customWidth="1"/>
    <col min="2824" max="2824" width="31.5703125" style="1" customWidth="1"/>
    <col min="2825" max="3071" width="11.42578125" style="1"/>
    <col min="3072" max="3072" width="12.140625" style="1" customWidth="1"/>
    <col min="3073" max="3073" width="33.140625" style="1" customWidth="1"/>
    <col min="3074" max="3074" width="13.7109375" style="1" customWidth="1"/>
    <col min="3075" max="3075" width="14.42578125" style="1" customWidth="1"/>
    <col min="3076" max="3076" width="14.140625" style="1" customWidth="1"/>
    <col min="3077" max="3077" width="14.28515625" style="1" customWidth="1"/>
    <col min="3078" max="3078" width="14.5703125" style="1" customWidth="1"/>
    <col min="3079" max="3079" width="14.28515625" style="1" customWidth="1"/>
    <col min="3080" max="3080" width="31.5703125" style="1" customWidth="1"/>
    <col min="3081" max="3327" width="11.42578125" style="1"/>
    <col min="3328" max="3328" width="12.140625" style="1" customWidth="1"/>
    <col min="3329" max="3329" width="33.140625" style="1" customWidth="1"/>
    <col min="3330" max="3330" width="13.7109375" style="1" customWidth="1"/>
    <col min="3331" max="3331" width="14.42578125" style="1" customWidth="1"/>
    <col min="3332" max="3332" width="14.140625" style="1" customWidth="1"/>
    <col min="3333" max="3333" width="14.28515625" style="1" customWidth="1"/>
    <col min="3334" max="3334" width="14.5703125" style="1" customWidth="1"/>
    <col min="3335" max="3335" width="14.28515625" style="1" customWidth="1"/>
    <col min="3336" max="3336" width="31.5703125" style="1" customWidth="1"/>
    <col min="3337" max="3583" width="11.42578125" style="1"/>
    <col min="3584" max="3584" width="12.140625" style="1" customWidth="1"/>
    <col min="3585" max="3585" width="33.140625" style="1" customWidth="1"/>
    <col min="3586" max="3586" width="13.7109375" style="1" customWidth="1"/>
    <col min="3587" max="3587" width="14.42578125" style="1" customWidth="1"/>
    <col min="3588" max="3588" width="14.140625" style="1" customWidth="1"/>
    <col min="3589" max="3589" width="14.28515625" style="1" customWidth="1"/>
    <col min="3590" max="3590" width="14.5703125" style="1" customWidth="1"/>
    <col min="3591" max="3591" width="14.28515625" style="1" customWidth="1"/>
    <col min="3592" max="3592" width="31.5703125" style="1" customWidth="1"/>
    <col min="3593" max="3839" width="11.42578125" style="1"/>
    <col min="3840" max="3840" width="12.140625" style="1" customWidth="1"/>
    <col min="3841" max="3841" width="33.140625" style="1" customWidth="1"/>
    <col min="3842" max="3842" width="13.7109375" style="1" customWidth="1"/>
    <col min="3843" max="3843" width="14.42578125" style="1" customWidth="1"/>
    <col min="3844" max="3844" width="14.140625" style="1" customWidth="1"/>
    <col min="3845" max="3845" width="14.28515625" style="1" customWidth="1"/>
    <col min="3846" max="3846" width="14.5703125" style="1" customWidth="1"/>
    <col min="3847" max="3847" width="14.28515625" style="1" customWidth="1"/>
    <col min="3848" max="3848" width="31.5703125" style="1" customWidth="1"/>
    <col min="3849" max="4095" width="11.42578125" style="1"/>
    <col min="4096" max="4096" width="12.140625" style="1" customWidth="1"/>
    <col min="4097" max="4097" width="33.140625" style="1" customWidth="1"/>
    <col min="4098" max="4098" width="13.7109375" style="1" customWidth="1"/>
    <col min="4099" max="4099" width="14.42578125" style="1" customWidth="1"/>
    <col min="4100" max="4100" width="14.140625" style="1" customWidth="1"/>
    <col min="4101" max="4101" width="14.28515625" style="1" customWidth="1"/>
    <col min="4102" max="4102" width="14.5703125" style="1" customWidth="1"/>
    <col min="4103" max="4103" width="14.28515625" style="1" customWidth="1"/>
    <col min="4104" max="4104" width="31.5703125" style="1" customWidth="1"/>
    <col min="4105" max="4351" width="11.42578125" style="1"/>
    <col min="4352" max="4352" width="12.140625" style="1" customWidth="1"/>
    <col min="4353" max="4353" width="33.140625" style="1" customWidth="1"/>
    <col min="4354" max="4354" width="13.7109375" style="1" customWidth="1"/>
    <col min="4355" max="4355" width="14.42578125" style="1" customWidth="1"/>
    <col min="4356" max="4356" width="14.140625" style="1" customWidth="1"/>
    <col min="4357" max="4357" width="14.28515625" style="1" customWidth="1"/>
    <col min="4358" max="4358" width="14.5703125" style="1" customWidth="1"/>
    <col min="4359" max="4359" width="14.28515625" style="1" customWidth="1"/>
    <col min="4360" max="4360" width="31.5703125" style="1" customWidth="1"/>
    <col min="4361" max="4607" width="11.42578125" style="1"/>
    <col min="4608" max="4608" width="12.140625" style="1" customWidth="1"/>
    <col min="4609" max="4609" width="33.140625" style="1" customWidth="1"/>
    <col min="4610" max="4610" width="13.7109375" style="1" customWidth="1"/>
    <col min="4611" max="4611" width="14.42578125" style="1" customWidth="1"/>
    <col min="4612" max="4612" width="14.140625" style="1" customWidth="1"/>
    <col min="4613" max="4613" width="14.28515625" style="1" customWidth="1"/>
    <col min="4614" max="4614" width="14.5703125" style="1" customWidth="1"/>
    <col min="4615" max="4615" width="14.28515625" style="1" customWidth="1"/>
    <col min="4616" max="4616" width="31.5703125" style="1" customWidth="1"/>
    <col min="4617" max="4863" width="11.42578125" style="1"/>
    <col min="4864" max="4864" width="12.140625" style="1" customWidth="1"/>
    <col min="4865" max="4865" width="33.140625" style="1" customWidth="1"/>
    <col min="4866" max="4866" width="13.7109375" style="1" customWidth="1"/>
    <col min="4867" max="4867" width="14.42578125" style="1" customWidth="1"/>
    <col min="4868" max="4868" width="14.140625" style="1" customWidth="1"/>
    <col min="4869" max="4869" width="14.28515625" style="1" customWidth="1"/>
    <col min="4870" max="4870" width="14.5703125" style="1" customWidth="1"/>
    <col min="4871" max="4871" width="14.28515625" style="1" customWidth="1"/>
    <col min="4872" max="4872" width="31.5703125" style="1" customWidth="1"/>
    <col min="4873" max="5119" width="11.42578125" style="1"/>
    <col min="5120" max="5120" width="12.140625" style="1" customWidth="1"/>
    <col min="5121" max="5121" width="33.140625" style="1" customWidth="1"/>
    <col min="5122" max="5122" width="13.7109375" style="1" customWidth="1"/>
    <col min="5123" max="5123" width="14.42578125" style="1" customWidth="1"/>
    <col min="5124" max="5124" width="14.140625" style="1" customWidth="1"/>
    <col min="5125" max="5125" width="14.28515625" style="1" customWidth="1"/>
    <col min="5126" max="5126" width="14.5703125" style="1" customWidth="1"/>
    <col min="5127" max="5127" width="14.28515625" style="1" customWidth="1"/>
    <col min="5128" max="5128" width="31.5703125" style="1" customWidth="1"/>
    <col min="5129" max="5375" width="11.42578125" style="1"/>
    <col min="5376" max="5376" width="12.140625" style="1" customWidth="1"/>
    <col min="5377" max="5377" width="33.140625" style="1" customWidth="1"/>
    <col min="5378" max="5378" width="13.7109375" style="1" customWidth="1"/>
    <col min="5379" max="5379" width="14.42578125" style="1" customWidth="1"/>
    <col min="5380" max="5380" width="14.140625" style="1" customWidth="1"/>
    <col min="5381" max="5381" width="14.28515625" style="1" customWidth="1"/>
    <col min="5382" max="5382" width="14.5703125" style="1" customWidth="1"/>
    <col min="5383" max="5383" width="14.28515625" style="1" customWidth="1"/>
    <col min="5384" max="5384" width="31.5703125" style="1" customWidth="1"/>
    <col min="5385" max="5631" width="11.42578125" style="1"/>
    <col min="5632" max="5632" width="12.140625" style="1" customWidth="1"/>
    <col min="5633" max="5633" width="33.140625" style="1" customWidth="1"/>
    <col min="5634" max="5634" width="13.7109375" style="1" customWidth="1"/>
    <col min="5635" max="5635" width="14.42578125" style="1" customWidth="1"/>
    <col min="5636" max="5636" width="14.140625" style="1" customWidth="1"/>
    <col min="5637" max="5637" width="14.28515625" style="1" customWidth="1"/>
    <col min="5638" max="5638" width="14.5703125" style="1" customWidth="1"/>
    <col min="5639" max="5639" width="14.28515625" style="1" customWidth="1"/>
    <col min="5640" max="5640" width="31.5703125" style="1" customWidth="1"/>
    <col min="5641" max="5887" width="11.42578125" style="1"/>
    <col min="5888" max="5888" width="12.140625" style="1" customWidth="1"/>
    <col min="5889" max="5889" width="33.140625" style="1" customWidth="1"/>
    <col min="5890" max="5890" width="13.7109375" style="1" customWidth="1"/>
    <col min="5891" max="5891" width="14.42578125" style="1" customWidth="1"/>
    <col min="5892" max="5892" width="14.140625" style="1" customWidth="1"/>
    <col min="5893" max="5893" width="14.28515625" style="1" customWidth="1"/>
    <col min="5894" max="5894" width="14.5703125" style="1" customWidth="1"/>
    <col min="5895" max="5895" width="14.28515625" style="1" customWidth="1"/>
    <col min="5896" max="5896" width="31.5703125" style="1" customWidth="1"/>
    <col min="5897" max="6143" width="11.42578125" style="1"/>
    <col min="6144" max="6144" width="12.140625" style="1" customWidth="1"/>
    <col min="6145" max="6145" width="33.140625" style="1" customWidth="1"/>
    <col min="6146" max="6146" width="13.7109375" style="1" customWidth="1"/>
    <col min="6147" max="6147" width="14.42578125" style="1" customWidth="1"/>
    <col min="6148" max="6148" width="14.140625" style="1" customWidth="1"/>
    <col min="6149" max="6149" width="14.28515625" style="1" customWidth="1"/>
    <col min="6150" max="6150" width="14.5703125" style="1" customWidth="1"/>
    <col min="6151" max="6151" width="14.28515625" style="1" customWidth="1"/>
    <col min="6152" max="6152" width="31.5703125" style="1" customWidth="1"/>
    <col min="6153" max="6399" width="11.42578125" style="1"/>
    <col min="6400" max="6400" width="12.140625" style="1" customWidth="1"/>
    <col min="6401" max="6401" width="33.140625" style="1" customWidth="1"/>
    <col min="6402" max="6402" width="13.7109375" style="1" customWidth="1"/>
    <col min="6403" max="6403" width="14.42578125" style="1" customWidth="1"/>
    <col min="6404" max="6404" width="14.140625" style="1" customWidth="1"/>
    <col min="6405" max="6405" width="14.28515625" style="1" customWidth="1"/>
    <col min="6406" max="6406" width="14.5703125" style="1" customWidth="1"/>
    <col min="6407" max="6407" width="14.28515625" style="1" customWidth="1"/>
    <col min="6408" max="6408" width="31.5703125" style="1" customWidth="1"/>
    <col min="6409" max="6655" width="11.42578125" style="1"/>
    <col min="6656" max="6656" width="12.140625" style="1" customWidth="1"/>
    <col min="6657" max="6657" width="33.140625" style="1" customWidth="1"/>
    <col min="6658" max="6658" width="13.7109375" style="1" customWidth="1"/>
    <col min="6659" max="6659" width="14.42578125" style="1" customWidth="1"/>
    <col min="6660" max="6660" width="14.140625" style="1" customWidth="1"/>
    <col min="6661" max="6661" width="14.28515625" style="1" customWidth="1"/>
    <col min="6662" max="6662" width="14.5703125" style="1" customWidth="1"/>
    <col min="6663" max="6663" width="14.28515625" style="1" customWidth="1"/>
    <col min="6664" max="6664" width="31.5703125" style="1" customWidth="1"/>
    <col min="6665" max="6911" width="11.42578125" style="1"/>
    <col min="6912" max="6912" width="12.140625" style="1" customWidth="1"/>
    <col min="6913" max="6913" width="33.140625" style="1" customWidth="1"/>
    <col min="6914" max="6914" width="13.7109375" style="1" customWidth="1"/>
    <col min="6915" max="6915" width="14.42578125" style="1" customWidth="1"/>
    <col min="6916" max="6916" width="14.140625" style="1" customWidth="1"/>
    <col min="6917" max="6917" width="14.28515625" style="1" customWidth="1"/>
    <col min="6918" max="6918" width="14.5703125" style="1" customWidth="1"/>
    <col min="6919" max="6919" width="14.28515625" style="1" customWidth="1"/>
    <col min="6920" max="6920" width="31.5703125" style="1" customWidth="1"/>
    <col min="6921" max="7167" width="11.42578125" style="1"/>
    <col min="7168" max="7168" width="12.140625" style="1" customWidth="1"/>
    <col min="7169" max="7169" width="33.140625" style="1" customWidth="1"/>
    <col min="7170" max="7170" width="13.7109375" style="1" customWidth="1"/>
    <col min="7171" max="7171" width="14.42578125" style="1" customWidth="1"/>
    <col min="7172" max="7172" width="14.140625" style="1" customWidth="1"/>
    <col min="7173" max="7173" width="14.28515625" style="1" customWidth="1"/>
    <col min="7174" max="7174" width="14.5703125" style="1" customWidth="1"/>
    <col min="7175" max="7175" width="14.28515625" style="1" customWidth="1"/>
    <col min="7176" max="7176" width="31.5703125" style="1" customWidth="1"/>
    <col min="7177" max="7423" width="11.42578125" style="1"/>
    <col min="7424" max="7424" width="12.140625" style="1" customWidth="1"/>
    <col min="7425" max="7425" width="33.140625" style="1" customWidth="1"/>
    <col min="7426" max="7426" width="13.7109375" style="1" customWidth="1"/>
    <col min="7427" max="7427" width="14.42578125" style="1" customWidth="1"/>
    <col min="7428" max="7428" width="14.140625" style="1" customWidth="1"/>
    <col min="7429" max="7429" width="14.28515625" style="1" customWidth="1"/>
    <col min="7430" max="7430" width="14.5703125" style="1" customWidth="1"/>
    <col min="7431" max="7431" width="14.28515625" style="1" customWidth="1"/>
    <col min="7432" max="7432" width="31.5703125" style="1" customWidth="1"/>
    <col min="7433" max="7679" width="11.42578125" style="1"/>
    <col min="7680" max="7680" width="12.140625" style="1" customWidth="1"/>
    <col min="7681" max="7681" width="33.140625" style="1" customWidth="1"/>
    <col min="7682" max="7682" width="13.7109375" style="1" customWidth="1"/>
    <col min="7683" max="7683" width="14.42578125" style="1" customWidth="1"/>
    <col min="7684" max="7684" width="14.140625" style="1" customWidth="1"/>
    <col min="7685" max="7685" width="14.28515625" style="1" customWidth="1"/>
    <col min="7686" max="7686" width="14.5703125" style="1" customWidth="1"/>
    <col min="7687" max="7687" width="14.28515625" style="1" customWidth="1"/>
    <col min="7688" max="7688" width="31.5703125" style="1" customWidth="1"/>
    <col min="7689" max="7935" width="11.42578125" style="1"/>
    <col min="7936" max="7936" width="12.140625" style="1" customWidth="1"/>
    <col min="7937" max="7937" width="33.140625" style="1" customWidth="1"/>
    <col min="7938" max="7938" width="13.7109375" style="1" customWidth="1"/>
    <col min="7939" max="7939" width="14.42578125" style="1" customWidth="1"/>
    <col min="7940" max="7940" width="14.140625" style="1" customWidth="1"/>
    <col min="7941" max="7941" width="14.28515625" style="1" customWidth="1"/>
    <col min="7942" max="7942" width="14.5703125" style="1" customWidth="1"/>
    <col min="7943" max="7943" width="14.28515625" style="1" customWidth="1"/>
    <col min="7944" max="7944" width="31.5703125" style="1" customWidth="1"/>
    <col min="7945" max="8191" width="11.42578125" style="1"/>
    <col min="8192" max="8192" width="12.140625" style="1" customWidth="1"/>
    <col min="8193" max="8193" width="33.140625" style="1" customWidth="1"/>
    <col min="8194" max="8194" width="13.7109375" style="1" customWidth="1"/>
    <col min="8195" max="8195" width="14.42578125" style="1" customWidth="1"/>
    <col min="8196" max="8196" width="14.140625" style="1" customWidth="1"/>
    <col min="8197" max="8197" width="14.28515625" style="1" customWidth="1"/>
    <col min="8198" max="8198" width="14.5703125" style="1" customWidth="1"/>
    <col min="8199" max="8199" width="14.28515625" style="1" customWidth="1"/>
    <col min="8200" max="8200" width="31.5703125" style="1" customWidth="1"/>
    <col min="8201" max="8447" width="11.42578125" style="1"/>
    <col min="8448" max="8448" width="12.140625" style="1" customWidth="1"/>
    <col min="8449" max="8449" width="33.140625" style="1" customWidth="1"/>
    <col min="8450" max="8450" width="13.7109375" style="1" customWidth="1"/>
    <col min="8451" max="8451" width="14.42578125" style="1" customWidth="1"/>
    <col min="8452" max="8452" width="14.140625" style="1" customWidth="1"/>
    <col min="8453" max="8453" width="14.28515625" style="1" customWidth="1"/>
    <col min="8454" max="8454" width="14.5703125" style="1" customWidth="1"/>
    <col min="8455" max="8455" width="14.28515625" style="1" customWidth="1"/>
    <col min="8456" max="8456" width="31.5703125" style="1" customWidth="1"/>
    <col min="8457" max="8703" width="11.42578125" style="1"/>
    <col min="8704" max="8704" width="12.140625" style="1" customWidth="1"/>
    <col min="8705" max="8705" width="33.140625" style="1" customWidth="1"/>
    <col min="8706" max="8706" width="13.7109375" style="1" customWidth="1"/>
    <col min="8707" max="8707" width="14.42578125" style="1" customWidth="1"/>
    <col min="8708" max="8708" width="14.140625" style="1" customWidth="1"/>
    <col min="8709" max="8709" width="14.28515625" style="1" customWidth="1"/>
    <col min="8710" max="8710" width="14.5703125" style="1" customWidth="1"/>
    <col min="8711" max="8711" width="14.28515625" style="1" customWidth="1"/>
    <col min="8712" max="8712" width="31.5703125" style="1" customWidth="1"/>
    <col min="8713" max="8959" width="11.42578125" style="1"/>
    <col min="8960" max="8960" width="12.140625" style="1" customWidth="1"/>
    <col min="8961" max="8961" width="33.140625" style="1" customWidth="1"/>
    <col min="8962" max="8962" width="13.7109375" style="1" customWidth="1"/>
    <col min="8963" max="8963" width="14.42578125" style="1" customWidth="1"/>
    <col min="8964" max="8964" width="14.140625" style="1" customWidth="1"/>
    <col min="8965" max="8965" width="14.28515625" style="1" customWidth="1"/>
    <col min="8966" max="8966" width="14.5703125" style="1" customWidth="1"/>
    <col min="8967" max="8967" width="14.28515625" style="1" customWidth="1"/>
    <col min="8968" max="8968" width="31.5703125" style="1" customWidth="1"/>
    <col min="8969" max="9215" width="11.42578125" style="1"/>
    <col min="9216" max="9216" width="12.140625" style="1" customWidth="1"/>
    <col min="9217" max="9217" width="33.140625" style="1" customWidth="1"/>
    <col min="9218" max="9218" width="13.7109375" style="1" customWidth="1"/>
    <col min="9219" max="9219" width="14.42578125" style="1" customWidth="1"/>
    <col min="9220" max="9220" width="14.140625" style="1" customWidth="1"/>
    <col min="9221" max="9221" width="14.28515625" style="1" customWidth="1"/>
    <col min="9222" max="9222" width="14.5703125" style="1" customWidth="1"/>
    <col min="9223" max="9223" width="14.28515625" style="1" customWidth="1"/>
    <col min="9224" max="9224" width="31.5703125" style="1" customWidth="1"/>
    <col min="9225" max="9471" width="11.42578125" style="1"/>
    <col min="9472" max="9472" width="12.140625" style="1" customWidth="1"/>
    <col min="9473" max="9473" width="33.140625" style="1" customWidth="1"/>
    <col min="9474" max="9474" width="13.7109375" style="1" customWidth="1"/>
    <col min="9475" max="9475" width="14.42578125" style="1" customWidth="1"/>
    <col min="9476" max="9476" width="14.140625" style="1" customWidth="1"/>
    <col min="9477" max="9477" width="14.28515625" style="1" customWidth="1"/>
    <col min="9478" max="9478" width="14.5703125" style="1" customWidth="1"/>
    <col min="9479" max="9479" width="14.28515625" style="1" customWidth="1"/>
    <col min="9480" max="9480" width="31.5703125" style="1" customWidth="1"/>
    <col min="9481" max="9727" width="11.42578125" style="1"/>
    <col min="9728" max="9728" width="12.140625" style="1" customWidth="1"/>
    <col min="9729" max="9729" width="33.140625" style="1" customWidth="1"/>
    <col min="9730" max="9730" width="13.7109375" style="1" customWidth="1"/>
    <col min="9731" max="9731" width="14.42578125" style="1" customWidth="1"/>
    <col min="9732" max="9732" width="14.140625" style="1" customWidth="1"/>
    <col min="9733" max="9733" width="14.28515625" style="1" customWidth="1"/>
    <col min="9734" max="9734" width="14.5703125" style="1" customWidth="1"/>
    <col min="9735" max="9735" width="14.28515625" style="1" customWidth="1"/>
    <col min="9736" max="9736" width="31.5703125" style="1" customWidth="1"/>
    <col min="9737" max="9983" width="11.42578125" style="1"/>
    <col min="9984" max="9984" width="12.140625" style="1" customWidth="1"/>
    <col min="9985" max="9985" width="33.140625" style="1" customWidth="1"/>
    <col min="9986" max="9986" width="13.7109375" style="1" customWidth="1"/>
    <col min="9987" max="9987" width="14.42578125" style="1" customWidth="1"/>
    <col min="9988" max="9988" width="14.140625" style="1" customWidth="1"/>
    <col min="9989" max="9989" width="14.28515625" style="1" customWidth="1"/>
    <col min="9990" max="9990" width="14.5703125" style="1" customWidth="1"/>
    <col min="9991" max="9991" width="14.28515625" style="1" customWidth="1"/>
    <col min="9992" max="9992" width="31.5703125" style="1" customWidth="1"/>
    <col min="9993" max="10239" width="11.42578125" style="1"/>
    <col min="10240" max="10240" width="12.140625" style="1" customWidth="1"/>
    <col min="10241" max="10241" width="33.140625" style="1" customWidth="1"/>
    <col min="10242" max="10242" width="13.7109375" style="1" customWidth="1"/>
    <col min="10243" max="10243" width="14.42578125" style="1" customWidth="1"/>
    <col min="10244" max="10244" width="14.140625" style="1" customWidth="1"/>
    <col min="10245" max="10245" width="14.28515625" style="1" customWidth="1"/>
    <col min="10246" max="10246" width="14.5703125" style="1" customWidth="1"/>
    <col min="10247" max="10247" width="14.28515625" style="1" customWidth="1"/>
    <col min="10248" max="10248" width="31.5703125" style="1" customWidth="1"/>
    <col min="10249" max="10495" width="11.42578125" style="1"/>
    <col min="10496" max="10496" width="12.140625" style="1" customWidth="1"/>
    <col min="10497" max="10497" width="33.140625" style="1" customWidth="1"/>
    <col min="10498" max="10498" width="13.7109375" style="1" customWidth="1"/>
    <col min="10499" max="10499" width="14.42578125" style="1" customWidth="1"/>
    <col min="10500" max="10500" width="14.140625" style="1" customWidth="1"/>
    <col min="10501" max="10501" width="14.28515625" style="1" customWidth="1"/>
    <col min="10502" max="10502" width="14.5703125" style="1" customWidth="1"/>
    <col min="10503" max="10503" width="14.28515625" style="1" customWidth="1"/>
    <col min="10504" max="10504" width="31.5703125" style="1" customWidth="1"/>
    <col min="10505" max="10751" width="11.42578125" style="1"/>
    <col min="10752" max="10752" width="12.140625" style="1" customWidth="1"/>
    <col min="10753" max="10753" width="33.140625" style="1" customWidth="1"/>
    <col min="10754" max="10754" width="13.7109375" style="1" customWidth="1"/>
    <col min="10755" max="10755" width="14.42578125" style="1" customWidth="1"/>
    <col min="10756" max="10756" width="14.140625" style="1" customWidth="1"/>
    <col min="10757" max="10757" width="14.28515625" style="1" customWidth="1"/>
    <col min="10758" max="10758" width="14.5703125" style="1" customWidth="1"/>
    <col min="10759" max="10759" width="14.28515625" style="1" customWidth="1"/>
    <col min="10760" max="10760" width="31.5703125" style="1" customWidth="1"/>
    <col min="10761" max="11007" width="11.42578125" style="1"/>
    <col min="11008" max="11008" width="12.140625" style="1" customWidth="1"/>
    <col min="11009" max="11009" width="33.140625" style="1" customWidth="1"/>
    <col min="11010" max="11010" width="13.7109375" style="1" customWidth="1"/>
    <col min="11011" max="11011" width="14.42578125" style="1" customWidth="1"/>
    <col min="11012" max="11012" width="14.140625" style="1" customWidth="1"/>
    <col min="11013" max="11013" width="14.28515625" style="1" customWidth="1"/>
    <col min="11014" max="11014" width="14.5703125" style="1" customWidth="1"/>
    <col min="11015" max="11015" width="14.28515625" style="1" customWidth="1"/>
    <col min="11016" max="11016" width="31.5703125" style="1" customWidth="1"/>
    <col min="11017" max="11263" width="11.42578125" style="1"/>
    <col min="11264" max="11264" width="12.140625" style="1" customWidth="1"/>
    <col min="11265" max="11265" width="33.140625" style="1" customWidth="1"/>
    <col min="11266" max="11266" width="13.7109375" style="1" customWidth="1"/>
    <col min="11267" max="11267" width="14.42578125" style="1" customWidth="1"/>
    <col min="11268" max="11268" width="14.140625" style="1" customWidth="1"/>
    <col min="11269" max="11269" width="14.28515625" style="1" customWidth="1"/>
    <col min="11270" max="11270" width="14.5703125" style="1" customWidth="1"/>
    <col min="11271" max="11271" width="14.28515625" style="1" customWidth="1"/>
    <col min="11272" max="11272" width="31.5703125" style="1" customWidth="1"/>
    <col min="11273" max="11519" width="11.42578125" style="1"/>
    <col min="11520" max="11520" width="12.140625" style="1" customWidth="1"/>
    <col min="11521" max="11521" width="33.140625" style="1" customWidth="1"/>
    <col min="11522" max="11522" width="13.7109375" style="1" customWidth="1"/>
    <col min="11523" max="11523" width="14.42578125" style="1" customWidth="1"/>
    <col min="11524" max="11524" width="14.140625" style="1" customWidth="1"/>
    <col min="11525" max="11525" width="14.28515625" style="1" customWidth="1"/>
    <col min="11526" max="11526" width="14.5703125" style="1" customWidth="1"/>
    <col min="11527" max="11527" width="14.28515625" style="1" customWidth="1"/>
    <col min="11528" max="11528" width="31.5703125" style="1" customWidth="1"/>
    <col min="11529" max="11775" width="11.42578125" style="1"/>
    <col min="11776" max="11776" width="12.140625" style="1" customWidth="1"/>
    <col min="11777" max="11777" width="33.140625" style="1" customWidth="1"/>
    <col min="11778" max="11778" width="13.7109375" style="1" customWidth="1"/>
    <col min="11779" max="11779" width="14.42578125" style="1" customWidth="1"/>
    <col min="11780" max="11780" width="14.140625" style="1" customWidth="1"/>
    <col min="11781" max="11781" width="14.28515625" style="1" customWidth="1"/>
    <col min="11782" max="11782" width="14.5703125" style="1" customWidth="1"/>
    <col min="11783" max="11783" width="14.28515625" style="1" customWidth="1"/>
    <col min="11784" max="11784" width="31.5703125" style="1" customWidth="1"/>
    <col min="11785" max="12031" width="11.42578125" style="1"/>
    <col min="12032" max="12032" width="12.140625" style="1" customWidth="1"/>
    <col min="12033" max="12033" width="33.140625" style="1" customWidth="1"/>
    <col min="12034" max="12034" width="13.7109375" style="1" customWidth="1"/>
    <col min="12035" max="12035" width="14.42578125" style="1" customWidth="1"/>
    <col min="12036" max="12036" width="14.140625" style="1" customWidth="1"/>
    <col min="12037" max="12037" width="14.28515625" style="1" customWidth="1"/>
    <col min="12038" max="12038" width="14.5703125" style="1" customWidth="1"/>
    <col min="12039" max="12039" width="14.28515625" style="1" customWidth="1"/>
    <col min="12040" max="12040" width="31.5703125" style="1" customWidth="1"/>
    <col min="12041" max="12287" width="11.42578125" style="1"/>
    <col min="12288" max="12288" width="12.140625" style="1" customWidth="1"/>
    <col min="12289" max="12289" width="33.140625" style="1" customWidth="1"/>
    <col min="12290" max="12290" width="13.7109375" style="1" customWidth="1"/>
    <col min="12291" max="12291" width="14.42578125" style="1" customWidth="1"/>
    <col min="12292" max="12292" width="14.140625" style="1" customWidth="1"/>
    <col min="12293" max="12293" width="14.28515625" style="1" customWidth="1"/>
    <col min="12294" max="12294" width="14.5703125" style="1" customWidth="1"/>
    <col min="12295" max="12295" width="14.28515625" style="1" customWidth="1"/>
    <col min="12296" max="12296" width="31.5703125" style="1" customWidth="1"/>
    <col min="12297" max="12543" width="11.42578125" style="1"/>
    <col min="12544" max="12544" width="12.140625" style="1" customWidth="1"/>
    <col min="12545" max="12545" width="33.140625" style="1" customWidth="1"/>
    <col min="12546" max="12546" width="13.7109375" style="1" customWidth="1"/>
    <col min="12547" max="12547" width="14.42578125" style="1" customWidth="1"/>
    <col min="12548" max="12548" width="14.140625" style="1" customWidth="1"/>
    <col min="12549" max="12549" width="14.28515625" style="1" customWidth="1"/>
    <col min="12550" max="12550" width="14.5703125" style="1" customWidth="1"/>
    <col min="12551" max="12551" width="14.28515625" style="1" customWidth="1"/>
    <col min="12552" max="12552" width="31.5703125" style="1" customWidth="1"/>
    <col min="12553" max="12799" width="11.42578125" style="1"/>
    <col min="12800" max="12800" width="12.140625" style="1" customWidth="1"/>
    <col min="12801" max="12801" width="33.140625" style="1" customWidth="1"/>
    <col min="12802" max="12802" width="13.7109375" style="1" customWidth="1"/>
    <col min="12803" max="12803" width="14.42578125" style="1" customWidth="1"/>
    <col min="12804" max="12804" width="14.140625" style="1" customWidth="1"/>
    <col min="12805" max="12805" width="14.28515625" style="1" customWidth="1"/>
    <col min="12806" max="12806" width="14.5703125" style="1" customWidth="1"/>
    <col min="12807" max="12807" width="14.28515625" style="1" customWidth="1"/>
    <col min="12808" max="12808" width="31.5703125" style="1" customWidth="1"/>
    <col min="12809" max="13055" width="11.42578125" style="1"/>
    <col min="13056" max="13056" width="12.140625" style="1" customWidth="1"/>
    <col min="13057" max="13057" width="33.140625" style="1" customWidth="1"/>
    <col min="13058" max="13058" width="13.7109375" style="1" customWidth="1"/>
    <col min="13059" max="13059" width="14.42578125" style="1" customWidth="1"/>
    <col min="13060" max="13060" width="14.140625" style="1" customWidth="1"/>
    <col min="13061" max="13061" width="14.28515625" style="1" customWidth="1"/>
    <col min="13062" max="13062" width="14.5703125" style="1" customWidth="1"/>
    <col min="13063" max="13063" width="14.28515625" style="1" customWidth="1"/>
    <col min="13064" max="13064" width="31.5703125" style="1" customWidth="1"/>
    <col min="13065" max="13311" width="11.42578125" style="1"/>
    <col min="13312" max="13312" width="12.140625" style="1" customWidth="1"/>
    <col min="13313" max="13313" width="33.140625" style="1" customWidth="1"/>
    <col min="13314" max="13314" width="13.7109375" style="1" customWidth="1"/>
    <col min="13315" max="13315" width="14.42578125" style="1" customWidth="1"/>
    <col min="13316" max="13316" width="14.140625" style="1" customWidth="1"/>
    <col min="13317" max="13317" width="14.28515625" style="1" customWidth="1"/>
    <col min="13318" max="13318" width="14.5703125" style="1" customWidth="1"/>
    <col min="13319" max="13319" width="14.28515625" style="1" customWidth="1"/>
    <col min="13320" max="13320" width="31.5703125" style="1" customWidth="1"/>
    <col min="13321" max="13567" width="11.42578125" style="1"/>
    <col min="13568" max="13568" width="12.140625" style="1" customWidth="1"/>
    <col min="13569" max="13569" width="33.140625" style="1" customWidth="1"/>
    <col min="13570" max="13570" width="13.7109375" style="1" customWidth="1"/>
    <col min="13571" max="13571" width="14.42578125" style="1" customWidth="1"/>
    <col min="13572" max="13572" width="14.140625" style="1" customWidth="1"/>
    <col min="13573" max="13573" width="14.28515625" style="1" customWidth="1"/>
    <col min="13574" max="13574" width="14.5703125" style="1" customWidth="1"/>
    <col min="13575" max="13575" width="14.28515625" style="1" customWidth="1"/>
    <col min="13576" max="13576" width="31.5703125" style="1" customWidth="1"/>
    <col min="13577" max="13823" width="11.42578125" style="1"/>
    <col min="13824" max="13824" width="12.140625" style="1" customWidth="1"/>
    <col min="13825" max="13825" width="33.140625" style="1" customWidth="1"/>
    <col min="13826" max="13826" width="13.7109375" style="1" customWidth="1"/>
    <col min="13827" max="13827" width="14.42578125" style="1" customWidth="1"/>
    <col min="13828" max="13828" width="14.140625" style="1" customWidth="1"/>
    <col min="13829" max="13829" width="14.28515625" style="1" customWidth="1"/>
    <col min="13830" max="13830" width="14.5703125" style="1" customWidth="1"/>
    <col min="13831" max="13831" width="14.28515625" style="1" customWidth="1"/>
    <col min="13832" max="13832" width="31.5703125" style="1" customWidth="1"/>
    <col min="13833" max="14079" width="11.42578125" style="1"/>
    <col min="14080" max="14080" width="12.140625" style="1" customWidth="1"/>
    <col min="14081" max="14081" width="33.140625" style="1" customWidth="1"/>
    <col min="14082" max="14082" width="13.7109375" style="1" customWidth="1"/>
    <col min="14083" max="14083" width="14.42578125" style="1" customWidth="1"/>
    <col min="14084" max="14084" width="14.140625" style="1" customWidth="1"/>
    <col min="14085" max="14085" width="14.28515625" style="1" customWidth="1"/>
    <col min="14086" max="14086" width="14.5703125" style="1" customWidth="1"/>
    <col min="14087" max="14087" width="14.28515625" style="1" customWidth="1"/>
    <col min="14088" max="14088" width="31.5703125" style="1" customWidth="1"/>
    <col min="14089" max="14335" width="11.42578125" style="1"/>
    <col min="14336" max="14336" width="12.140625" style="1" customWidth="1"/>
    <col min="14337" max="14337" width="33.140625" style="1" customWidth="1"/>
    <col min="14338" max="14338" width="13.7109375" style="1" customWidth="1"/>
    <col min="14339" max="14339" width="14.42578125" style="1" customWidth="1"/>
    <col min="14340" max="14340" width="14.140625" style="1" customWidth="1"/>
    <col min="14341" max="14341" width="14.28515625" style="1" customWidth="1"/>
    <col min="14342" max="14342" width="14.5703125" style="1" customWidth="1"/>
    <col min="14343" max="14343" width="14.28515625" style="1" customWidth="1"/>
    <col min="14344" max="14344" width="31.5703125" style="1" customWidth="1"/>
    <col min="14345" max="14591" width="11.42578125" style="1"/>
    <col min="14592" max="14592" width="12.140625" style="1" customWidth="1"/>
    <col min="14593" max="14593" width="33.140625" style="1" customWidth="1"/>
    <col min="14594" max="14594" width="13.7109375" style="1" customWidth="1"/>
    <col min="14595" max="14595" width="14.42578125" style="1" customWidth="1"/>
    <col min="14596" max="14596" width="14.140625" style="1" customWidth="1"/>
    <col min="14597" max="14597" width="14.28515625" style="1" customWidth="1"/>
    <col min="14598" max="14598" width="14.5703125" style="1" customWidth="1"/>
    <col min="14599" max="14599" width="14.28515625" style="1" customWidth="1"/>
    <col min="14600" max="14600" width="31.5703125" style="1" customWidth="1"/>
    <col min="14601" max="14847" width="11.42578125" style="1"/>
    <col min="14848" max="14848" width="12.140625" style="1" customWidth="1"/>
    <col min="14849" max="14849" width="33.140625" style="1" customWidth="1"/>
    <col min="14850" max="14850" width="13.7109375" style="1" customWidth="1"/>
    <col min="14851" max="14851" width="14.42578125" style="1" customWidth="1"/>
    <col min="14852" max="14852" width="14.140625" style="1" customWidth="1"/>
    <col min="14853" max="14853" width="14.28515625" style="1" customWidth="1"/>
    <col min="14854" max="14854" width="14.5703125" style="1" customWidth="1"/>
    <col min="14855" max="14855" width="14.28515625" style="1" customWidth="1"/>
    <col min="14856" max="14856" width="31.5703125" style="1" customWidth="1"/>
    <col min="14857" max="15103" width="11.42578125" style="1"/>
    <col min="15104" max="15104" width="12.140625" style="1" customWidth="1"/>
    <col min="15105" max="15105" width="33.140625" style="1" customWidth="1"/>
    <col min="15106" max="15106" width="13.7109375" style="1" customWidth="1"/>
    <col min="15107" max="15107" width="14.42578125" style="1" customWidth="1"/>
    <col min="15108" max="15108" width="14.140625" style="1" customWidth="1"/>
    <col min="15109" max="15109" width="14.28515625" style="1" customWidth="1"/>
    <col min="15110" max="15110" width="14.5703125" style="1" customWidth="1"/>
    <col min="15111" max="15111" width="14.28515625" style="1" customWidth="1"/>
    <col min="15112" max="15112" width="31.5703125" style="1" customWidth="1"/>
    <col min="15113" max="15359" width="11.42578125" style="1"/>
    <col min="15360" max="15360" width="12.140625" style="1" customWidth="1"/>
    <col min="15361" max="15361" width="33.140625" style="1" customWidth="1"/>
    <col min="15362" max="15362" width="13.7109375" style="1" customWidth="1"/>
    <col min="15363" max="15363" width="14.42578125" style="1" customWidth="1"/>
    <col min="15364" max="15364" width="14.140625" style="1" customWidth="1"/>
    <col min="15365" max="15365" width="14.28515625" style="1" customWidth="1"/>
    <col min="15366" max="15366" width="14.5703125" style="1" customWidth="1"/>
    <col min="15367" max="15367" width="14.28515625" style="1" customWidth="1"/>
    <col min="15368" max="15368" width="31.5703125" style="1" customWidth="1"/>
    <col min="15369" max="15615" width="11.42578125" style="1"/>
    <col min="15616" max="15616" width="12.140625" style="1" customWidth="1"/>
    <col min="15617" max="15617" width="33.140625" style="1" customWidth="1"/>
    <col min="15618" max="15618" width="13.7109375" style="1" customWidth="1"/>
    <col min="15619" max="15619" width="14.42578125" style="1" customWidth="1"/>
    <col min="15620" max="15620" width="14.140625" style="1" customWidth="1"/>
    <col min="15621" max="15621" width="14.28515625" style="1" customWidth="1"/>
    <col min="15622" max="15622" width="14.5703125" style="1" customWidth="1"/>
    <col min="15623" max="15623" width="14.28515625" style="1" customWidth="1"/>
    <col min="15624" max="15624" width="31.5703125" style="1" customWidth="1"/>
    <col min="15625" max="15871" width="11.42578125" style="1"/>
    <col min="15872" max="15872" width="12.140625" style="1" customWidth="1"/>
    <col min="15873" max="15873" width="33.140625" style="1" customWidth="1"/>
    <col min="15874" max="15874" width="13.7109375" style="1" customWidth="1"/>
    <col min="15875" max="15875" width="14.42578125" style="1" customWidth="1"/>
    <col min="15876" max="15876" width="14.140625" style="1" customWidth="1"/>
    <col min="15877" max="15877" width="14.28515625" style="1" customWidth="1"/>
    <col min="15878" max="15878" width="14.5703125" style="1" customWidth="1"/>
    <col min="15879" max="15879" width="14.28515625" style="1" customWidth="1"/>
    <col min="15880" max="15880" width="31.5703125" style="1" customWidth="1"/>
    <col min="15881" max="16127" width="11.42578125" style="1"/>
    <col min="16128" max="16128" width="12.140625" style="1" customWidth="1"/>
    <col min="16129" max="16129" width="33.140625" style="1" customWidth="1"/>
    <col min="16130" max="16130" width="13.7109375" style="1" customWidth="1"/>
    <col min="16131" max="16131" width="14.42578125" style="1" customWidth="1"/>
    <col min="16132" max="16132" width="14.140625" style="1" customWidth="1"/>
    <col min="16133" max="16133" width="14.28515625" style="1" customWidth="1"/>
    <col min="16134" max="16134" width="14.5703125" style="1" customWidth="1"/>
    <col min="16135" max="16135" width="14.28515625" style="1" customWidth="1"/>
    <col min="16136" max="16136" width="31.5703125" style="1" customWidth="1"/>
    <col min="16137" max="16384" width="11.42578125" style="1"/>
  </cols>
  <sheetData>
    <row r="1" spans="1:11" ht="23.25" customHeight="1" x14ac:dyDescent="0.2">
      <c r="A1" s="49"/>
      <c r="B1" s="50"/>
      <c r="C1" s="50"/>
      <c r="D1" s="51"/>
      <c r="E1" s="20"/>
      <c r="F1" s="79"/>
      <c r="G1" s="20"/>
      <c r="H1" s="20"/>
      <c r="I1" s="20"/>
      <c r="J1" s="90" t="s">
        <v>513</v>
      </c>
    </row>
    <row r="2" spans="1:11" ht="16.5" customHeight="1" x14ac:dyDescent="0.2">
      <c r="A2" s="131" t="s">
        <v>499</v>
      </c>
      <c r="B2" s="131"/>
      <c r="C2" s="131"/>
      <c r="D2" s="131"/>
      <c r="E2" s="131"/>
      <c r="F2" s="131"/>
      <c r="G2" s="131"/>
      <c r="H2" s="131"/>
      <c r="I2" s="131"/>
      <c r="J2" s="131"/>
    </row>
    <row r="3" spans="1:11" s="2" customFormat="1" ht="17.25" customHeight="1" x14ac:dyDescent="0.2">
      <c r="A3" s="115" t="s">
        <v>493</v>
      </c>
      <c r="B3" s="115"/>
      <c r="C3" s="115"/>
      <c r="D3" s="115"/>
      <c r="E3" s="115"/>
      <c r="F3" s="115"/>
      <c r="G3" s="115"/>
      <c r="H3" s="115"/>
      <c r="I3" s="115"/>
      <c r="J3" s="115"/>
    </row>
    <row r="4" spans="1:11" s="2" customFormat="1" ht="17.25" customHeight="1" x14ac:dyDescent="0.2">
      <c r="A4" s="133" t="s">
        <v>500</v>
      </c>
      <c r="B4" s="133"/>
      <c r="C4" s="133"/>
      <c r="D4" s="133"/>
      <c r="E4" s="133"/>
      <c r="F4" s="133"/>
      <c r="G4" s="133"/>
      <c r="H4" s="133"/>
      <c r="I4" s="133"/>
      <c r="J4" s="133"/>
      <c r="K4" s="4"/>
    </row>
    <row r="5" spans="1:11" s="2" customFormat="1" ht="17.25" customHeight="1" x14ac:dyDescent="0.2">
      <c r="A5" s="133" t="s">
        <v>295</v>
      </c>
      <c r="B5" s="133"/>
      <c r="C5" s="133"/>
      <c r="D5" s="133"/>
      <c r="E5" s="133"/>
      <c r="F5" s="133"/>
      <c r="G5" s="133"/>
      <c r="H5" s="133"/>
      <c r="I5" s="133"/>
      <c r="J5" s="133"/>
      <c r="K5" s="4"/>
    </row>
    <row r="6" spans="1:11" ht="18.75" customHeight="1" x14ac:dyDescent="0.2">
      <c r="A6" s="132" t="s">
        <v>514</v>
      </c>
      <c r="B6" s="132"/>
      <c r="C6" s="132"/>
      <c r="D6" s="132"/>
      <c r="E6" s="132"/>
      <c r="F6" s="132"/>
      <c r="G6" s="132"/>
      <c r="H6" s="132"/>
      <c r="I6" s="132"/>
      <c r="J6" s="132"/>
    </row>
    <row r="7" spans="1:11" ht="18.75" customHeight="1" x14ac:dyDescent="0.2">
      <c r="A7" s="117" t="s">
        <v>333</v>
      </c>
      <c r="B7" s="117"/>
      <c r="C7" s="117"/>
      <c r="D7" s="117"/>
      <c r="E7" s="117"/>
      <c r="F7" s="117"/>
      <c r="G7" s="117"/>
      <c r="H7" s="117"/>
      <c r="I7" s="117"/>
      <c r="J7" s="117"/>
    </row>
    <row r="8" spans="1:11" ht="18.75" customHeight="1" x14ac:dyDescent="0.2">
      <c r="A8" s="129" t="s">
        <v>334</v>
      </c>
      <c r="B8" s="129" t="s">
        <v>0</v>
      </c>
      <c r="C8" s="129" t="s">
        <v>335</v>
      </c>
      <c r="D8" s="128" t="s">
        <v>336</v>
      </c>
      <c r="E8" s="121" t="s">
        <v>498</v>
      </c>
      <c r="F8" s="122"/>
      <c r="G8" s="122"/>
      <c r="H8" s="122"/>
      <c r="I8" s="123"/>
      <c r="J8" s="119" t="s">
        <v>492</v>
      </c>
    </row>
    <row r="9" spans="1:11" ht="30" customHeight="1" x14ac:dyDescent="0.2">
      <c r="A9" s="129"/>
      <c r="B9" s="129"/>
      <c r="C9" s="129"/>
      <c r="D9" s="128"/>
      <c r="E9" s="81" t="s">
        <v>1</v>
      </c>
      <c r="F9" s="81" t="s">
        <v>489</v>
      </c>
      <c r="G9" s="81" t="s">
        <v>2</v>
      </c>
      <c r="H9" s="84" t="s">
        <v>490</v>
      </c>
      <c r="I9" s="84" t="s">
        <v>491</v>
      </c>
      <c r="J9" s="120"/>
    </row>
    <row r="10" spans="1:11" ht="25.5" customHeight="1" x14ac:dyDescent="0.2">
      <c r="A10" s="129"/>
      <c r="B10" s="129"/>
      <c r="C10" s="129"/>
      <c r="D10" s="128"/>
      <c r="E10" s="83">
        <v>1</v>
      </c>
      <c r="F10" s="83">
        <v>2</v>
      </c>
      <c r="G10" s="83" t="s">
        <v>494</v>
      </c>
      <c r="H10" s="82">
        <v>4</v>
      </c>
      <c r="I10" s="82">
        <v>5</v>
      </c>
      <c r="J10" s="83" t="s">
        <v>495</v>
      </c>
    </row>
    <row r="11" spans="1:11" ht="20.25" customHeight="1" x14ac:dyDescent="0.2">
      <c r="A11" s="111" t="s">
        <v>3</v>
      </c>
      <c r="B11" s="112"/>
      <c r="C11" s="112"/>
      <c r="D11" s="113"/>
      <c r="E11" s="53">
        <f>SUM(E12+E16+E21+E32+E37+E47+E50)</f>
        <v>0</v>
      </c>
      <c r="F11" s="53">
        <f>SUM(F12+F16+F21+F32+F37+F47+F50)</f>
        <v>0</v>
      </c>
      <c r="G11" s="53">
        <f>E11+F11</f>
        <v>0</v>
      </c>
      <c r="H11" s="53">
        <f>SUM(H12+H16+H21+H32+H37+H47+H50)</f>
        <v>0</v>
      </c>
      <c r="I11" s="53">
        <f>SUM(I12+I16+I21+I32+I37+I47+I50)</f>
        <v>0</v>
      </c>
      <c r="J11" s="53">
        <f>G11-H11</f>
        <v>0</v>
      </c>
    </row>
    <row r="12" spans="1:11" x14ac:dyDescent="0.2">
      <c r="A12" s="5"/>
      <c r="B12" s="103" t="s">
        <v>4</v>
      </c>
      <c r="C12" s="103"/>
      <c r="D12" s="110"/>
      <c r="E12" s="12">
        <f>SUM(E13)</f>
        <v>0</v>
      </c>
      <c r="F12" s="12">
        <f>SUM(F13)</f>
        <v>0</v>
      </c>
      <c r="G12" s="53">
        <f t="shared" ref="G12:G75" si="0">E12+F12</f>
        <v>0</v>
      </c>
      <c r="H12" s="12">
        <f>SUM(H13)</f>
        <v>0</v>
      </c>
      <c r="I12" s="12">
        <f>SUM(I13)</f>
        <v>0</v>
      </c>
      <c r="J12" s="53">
        <f t="shared" ref="J12:J75" si="1">G12-H12</f>
        <v>0</v>
      </c>
    </row>
    <row r="13" spans="1:11" x14ac:dyDescent="0.2">
      <c r="A13" s="5"/>
      <c r="B13" s="6"/>
      <c r="C13" s="55" t="s">
        <v>5</v>
      </c>
      <c r="D13" s="38"/>
      <c r="E13" s="12">
        <f>SUM(E14:E15)</f>
        <v>0</v>
      </c>
      <c r="F13" s="12">
        <f>SUM(F14:F15)</f>
        <v>0</v>
      </c>
      <c r="G13" s="53">
        <f t="shared" si="0"/>
        <v>0</v>
      </c>
      <c r="H13" s="12">
        <f>SUM(H14:H15)</f>
        <v>0</v>
      </c>
      <c r="I13" s="12">
        <f>SUM(I14:I15)</f>
        <v>0</v>
      </c>
      <c r="J13" s="53">
        <f t="shared" si="1"/>
        <v>0</v>
      </c>
    </row>
    <row r="14" spans="1:11" x14ac:dyDescent="0.2">
      <c r="A14" s="5"/>
      <c r="B14" s="6"/>
      <c r="C14" s="6"/>
      <c r="D14" s="7" t="s">
        <v>246</v>
      </c>
      <c r="E14" s="8">
        <v>0</v>
      </c>
      <c r="F14" s="8">
        <v>0</v>
      </c>
      <c r="G14" s="53">
        <f t="shared" si="0"/>
        <v>0</v>
      </c>
      <c r="H14" s="8">
        <v>0</v>
      </c>
      <c r="I14" s="8">
        <v>0</v>
      </c>
      <c r="J14" s="53">
        <f t="shared" si="1"/>
        <v>0</v>
      </c>
    </row>
    <row r="15" spans="1:11" x14ac:dyDescent="0.2">
      <c r="A15" s="5"/>
      <c r="B15" s="6"/>
      <c r="C15" s="6"/>
      <c r="D15" s="7" t="s">
        <v>6</v>
      </c>
      <c r="E15" s="8">
        <v>0</v>
      </c>
      <c r="F15" s="8">
        <v>0</v>
      </c>
      <c r="G15" s="53">
        <f t="shared" si="0"/>
        <v>0</v>
      </c>
      <c r="H15" s="8">
        <v>0</v>
      </c>
      <c r="I15" s="8">
        <v>0</v>
      </c>
      <c r="J15" s="53">
        <f t="shared" si="1"/>
        <v>0</v>
      </c>
    </row>
    <row r="16" spans="1:11" x14ac:dyDescent="0.2">
      <c r="A16" s="5"/>
      <c r="B16" s="103" t="s">
        <v>7</v>
      </c>
      <c r="C16" s="103"/>
      <c r="D16" s="104"/>
      <c r="E16" s="12">
        <f>E17+E18</f>
        <v>0</v>
      </c>
      <c r="F16" s="12">
        <f>F17+F18</f>
        <v>0</v>
      </c>
      <c r="G16" s="53">
        <f t="shared" si="0"/>
        <v>0</v>
      </c>
      <c r="H16" s="12">
        <f>H17+H18</f>
        <v>0</v>
      </c>
      <c r="I16" s="12">
        <f>I17+I18</f>
        <v>0</v>
      </c>
      <c r="J16" s="53">
        <f t="shared" si="1"/>
        <v>0</v>
      </c>
    </row>
    <row r="17" spans="1:10" x14ac:dyDescent="0.2">
      <c r="A17" s="5"/>
      <c r="B17" s="6"/>
      <c r="C17" s="55" t="s">
        <v>8</v>
      </c>
      <c r="D17" s="38"/>
      <c r="E17" s="12">
        <v>0</v>
      </c>
      <c r="F17" s="12">
        <v>0</v>
      </c>
      <c r="G17" s="53">
        <f t="shared" si="0"/>
        <v>0</v>
      </c>
      <c r="H17" s="12">
        <v>0</v>
      </c>
      <c r="I17" s="12">
        <v>0</v>
      </c>
      <c r="J17" s="53">
        <f t="shared" si="1"/>
        <v>0</v>
      </c>
    </row>
    <row r="18" spans="1:10" x14ac:dyDescent="0.2">
      <c r="A18" s="5"/>
      <c r="B18" s="6"/>
      <c r="C18" s="55" t="s">
        <v>9</v>
      </c>
      <c r="D18" s="38"/>
      <c r="E18" s="12">
        <f>SUM(E19)</f>
        <v>0</v>
      </c>
      <c r="F18" s="12">
        <f>SUM(F19)</f>
        <v>0</v>
      </c>
      <c r="G18" s="53">
        <f t="shared" si="0"/>
        <v>0</v>
      </c>
      <c r="H18" s="12">
        <f>SUM(H19)</f>
        <v>0</v>
      </c>
      <c r="I18" s="12">
        <f>SUM(I19)</f>
        <v>0</v>
      </c>
      <c r="J18" s="53">
        <f t="shared" si="1"/>
        <v>0</v>
      </c>
    </row>
    <row r="19" spans="1:10" x14ac:dyDescent="0.2">
      <c r="A19" s="5"/>
      <c r="B19" s="6"/>
      <c r="C19" s="6"/>
      <c r="D19" s="7" t="s">
        <v>247</v>
      </c>
      <c r="E19" s="8">
        <v>0</v>
      </c>
      <c r="F19" s="8">
        <v>0</v>
      </c>
      <c r="G19" s="53">
        <f t="shared" si="0"/>
        <v>0</v>
      </c>
      <c r="H19" s="8">
        <v>0</v>
      </c>
      <c r="I19" s="8">
        <v>0</v>
      </c>
      <c r="J19" s="53">
        <f t="shared" si="1"/>
        <v>0</v>
      </c>
    </row>
    <row r="20" spans="1:10" x14ac:dyDescent="0.2">
      <c r="A20" s="5"/>
      <c r="B20" s="6"/>
      <c r="C20" s="56" t="s">
        <v>10</v>
      </c>
      <c r="D20" s="38"/>
      <c r="E20" s="12">
        <v>0</v>
      </c>
      <c r="F20" s="12">
        <v>0</v>
      </c>
      <c r="G20" s="53">
        <f t="shared" si="0"/>
        <v>0</v>
      </c>
      <c r="H20" s="12">
        <v>0</v>
      </c>
      <c r="I20" s="12">
        <v>0</v>
      </c>
      <c r="J20" s="53">
        <f t="shared" si="1"/>
        <v>0</v>
      </c>
    </row>
    <row r="21" spans="1:10" x14ac:dyDescent="0.2">
      <c r="A21" s="5"/>
      <c r="B21" s="103" t="s">
        <v>11</v>
      </c>
      <c r="C21" s="103"/>
      <c r="D21" s="104"/>
      <c r="E21" s="12">
        <f>+E22+E23+E28+E29</f>
        <v>0</v>
      </c>
      <c r="F21" s="12">
        <f>+F22+F23+F28+F29</f>
        <v>0</v>
      </c>
      <c r="G21" s="53">
        <f t="shared" si="0"/>
        <v>0</v>
      </c>
      <c r="H21" s="12">
        <f>+H22+H23+H28+H29</f>
        <v>0</v>
      </c>
      <c r="I21" s="12">
        <f>+I22+I23+I28+I29</f>
        <v>0</v>
      </c>
      <c r="J21" s="53">
        <f t="shared" si="1"/>
        <v>0</v>
      </c>
    </row>
    <row r="22" spans="1:10" x14ac:dyDescent="0.2">
      <c r="A22" s="5"/>
      <c r="B22" s="6"/>
      <c r="C22" s="56" t="s">
        <v>12</v>
      </c>
      <c r="D22" s="38"/>
      <c r="E22" s="12">
        <v>0</v>
      </c>
      <c r="F22" s="12">
        <v>0</v>
      </c>
      <c r="G22" s="53">
        <f t="shared" si="0"/>
        <v>0</v>
      </c>
      <c r="H22" s="12">
        <v>0</v>
      </c>
      <c r="I22" s="12">
        <v>0</v>
      </c>
      <c r="J22" s="53">
        <f t="shared" si="1"/>
        <v>0</v>
      </c>
    </row>
    <row r="23" spans="1:10" x14ac:dyDescent="0.2">
      <c r="A23" s="5"/>
      <c r="B23" s="6"/>
      <c r="C23" s="56" t="s">
        <v>13</v>
      </c>
      <c r="D23" s="38"/>
      <c r="E23" s="12">
        <f>SUM(E24:E27)</f>
        <v>0</v>
      </c>
      <c r="F23" s="12">
        <f>SUM(F24:F27)</f>
        <v>0</v>
      </c>
      <c r="G23" s="53">
        <f t="shared" si="0"/>
        <v>0</v>
      </c>
      <c r="H23" s="12">
        <f>SUM(H24:H27)</f>
        <v>0</v>
      </c>
      <c r="I23" s="12">
        <f>SUM(I24:I27)</f>
        <v>0</v>
      </c>
      <c r="J23" s="53">
        <f t="shared" si="1"/>
        <v>0</v>
      </c>
    </row>
    <row r="24" spans="1:10" x14ac:dyDescent="0.2">
      <c r="A24" s="5"/>
      <c r="B24" s="6"/>
      <c r="C24" s="6"/>
      <c r="D24" s="7" t="s">
        <v>248</v>
      </c>
      <c r="E24" s="8">
        <v>0</v>
      </c>
      <c r="F24" s="8">
        <v>0</v>
      </c>
      <c r="G24" s="53">
        <f t="shared" si="0"/>
        <v>0</v>
      </c>
      <c r="H24" s="8">
        <v>0</v>
      </c>
      <c r="I24" s="8">
        <v>0</v>
      </c>
      <c r="J24" s="53">
        <f t="shared" si="1"/>
        <v>0</v>
      </c>
    </row>
    <row r="25" spans="1:10" x14ac:dyDescent="0.2">
      <c r="A25" s="5"/>
      <c r="B25" s="6"/>
      <c r="C25" s="6"/>
      <c r="D25" s="7" t="s">
        <v>338</v>
      </c>
      <c r="E25" s="8">
        <v>0</v>
      </c>
      <c r="F25" s="8">
        <v>0</v>
      </c>
      <c r="G25" s="53">
        <f t="shared" si="0"/>
        <v>0</v>
      </c>
      <c r="H25" s="8">
        <v>0</v>
      </c>
      <c r="I25" s="8">
        <v>0</v>
      </c>
      <c r="J25" s="53">
        <f t="shared" si="1"/>
        <v>0</v>
      </c>
    </row>
    <row r="26" spans="1:10" x14ac:dyDescent="0.2">
      <c r="A26" s="5"/>
      <c r="B26" s="6"/>
      <c r="C26" s="6"/>
      <c r="D26" s="7" t="s">
        <v>252</v>
      </c>
      <c r="E26" s="8">
        <v>0</v>
      </c>
      <c r="F26" s="8">
        <v>0</v>
      </c>
      <c r="G26" s="53">
        <f t="shared" si="0"/>
        <v>0</v>
      </c>
      <c r="H26" s="8">
        <v>0</v>
      </c>
      <c r="I26" s="8">
        <v>0</v>
      </c>
      <c r="J26" s="53">
        <f t="shared" si="1"/>
        <v>0</v>
      </c>
    </row>
    <row r="27" spans="1:10" x14ac:dyDescent="0.2">
      <c r="A27" s="5"/>
      <c r="B27" s="6"/>
      <c r="C27" s="6"/>
      <c r="D27" s="7" t="s">
        <v>249</v>
      </c>
      <c r="E27" s="8">
        <v>0</v>
      </c>
      <c r="F27" s="8">
        <v>0</v>
      </c>
      <c r="G27" s="53">
        <f t="shared" si="0"/>
        <v>0</v>
      </c>
      <c r="H27" s="8">
        <v>0</v>
      </c>
      <c r="I27" s="8">
        <v>0</v>
      </c>
      <c r="J27" s="53">
        <f t="shared" si="1"/>
        <v>0</v>
      </c>
    </row>
    <row r="28" spans="1:10" x14ac:dyDescent="0.2">
      <c r="A28" s="5"/>
      <c r="B28" s="6"/>
      <c r="C28" s="56" t="s">
        <v>14</v>
      </c>
      <c r="D28" s="38"/>
      <c r="E28" s="12">
        <v>0</v>
      </c>
      <c r="F28" s="12">
        <v>0</v>
      </c>
      <c r="G28" s="53">
        <f t="shared" si="0"/>
        <v>0</v>
      </c>
      <c r="H28" s="12">
        <v>0</v>
      </c>
      <c r="I28" s="12">
        <v>0</v>
      </c>
      <c r="J28" s="53">
        <f t="shared" si="1"/>
        <v>0</v>
      </c>
    </row>
    <row r="29" spans="1:10" x14ac:dyDescent="0.2">
      <c r="A29" s="5"/>
      <c r="B29" s="6"/>
      <c r="C29" s="56" t="s">
        <v>15</v>
      </c>
      <c r="D29" s="38"/>
      <c r="E29" s="12">
        <f>SUM(E30:E31)</f>
        <v>0</v>
      </c>
      <c r="F29" s="12">
        <f>SUM(F30:F31)</f>
        <v>0</v>
      </c>
      <c r="G29" s="53">
        <f t="shared" si="0"/>
        <v>0</v>
      </c>
      <c r="H29" s="12">
        <f>SUM(H30:H31)</f>
        <v>0</v>
      </c>
      <c r="I29" s="12">
        <f>SUM(I30:I31)</f>
        <v>0</v>
      </c>
      <c r="J29" s="53">
        <f t="shared" si="1"/>
        <v>0</v>
      </c>
    </row>
    <row r="30" spans="1:10" hidden="1" x14ac:dyDescent="0.2">
      <c r="A30" s="5"/>
      <c r="B30" s="6"/>
      <c r="C30" s="6"/>
      <c r="D30" s="7" t="s">
        <v>250</v>
      </c>
      <c r="E30" s="8">
        <v>0</v>
      </c>
      <c r="F30" s="8">
        <v>0</v>
      </c>
      <c r="G30" s="53">
        <f t="shared" si="0"/>
        <v>0</v>
      </c>
      <c r="H30" s="8">
        <v>0</v>
      </c>
      <c r="I30" s="8">
        <v>0</v>
      </c>
      <c r="J30" s="53">
        <f t="shared" si="1"/>
        <v>0</v>
      </c>
    </row>
    <row r="31" spans="1:10" x14ac:dyDescent="0.2">
      <c r="A31" s="5"/>
      <c r="B31" s="6"/>
      <c r="C31" s="6"/>
      <c r="D31" s="7" t="s">
        <v>16</v>
      </c>
      <c r="E31" s="8">
        <v>0</v>
      </c>
      <c r="F31" s="8">
        <v>0</v>
      </c>
      <c r="G31" s="53">
        <f t="shared" si="0"/>
        <v>0</v>
      </c>
      <c r="H31" s="8">
        <v>0</v>
      </c>
      <c r="I31" s="8">
        <v>0</v>
      </c>
      <c r="J31" s="53">
        <f t="shared" si="1"/>
        <v>0</v>
      </c>
    </row>
    <row r="32" spans="1:10" x14ac:dyDescent="0.2">
      <c r="A32" s="5"/>
      <c r="B32" s="103" t="s">
        <v>17</v>
      </c>
      <c r="C32" s="103"/>
      <c r="D32" s="104"/>
      <c r="E32" s="12">
        <f>E33</f>
        <v>0</v>
      </c>
      <c r="F32" s="12">
        <f t="shared" ref="F32:I32" si="2">F33</f>
        <v>0</v>
      </c>
      <c r="G32" s="53">
        <f t="shared" si="0"/>
        <v>0</v>
      </c>
      <c r="H32" s="12">
        <f t="shared" si="2"/>
        <v>0</v>
      </c>
      <c r="I32" s="12">
        <f t="shared" si="2"/>
        <v>0</v>
      </c>
      <c r="J32" s="53">
        <f t="shared" si="1"/>
        <v>0</v>
      </c>
    </row>
    <row r="33" spans="1:10" x14ac:dyDescent="0.2">
      <c r="A33" s="5"/>
      <c r="B33" s="6"/>
      <c r="C33" s="56" t="s">
        <v>18</v>
      </c>
      <c r="D33" s="38"/>
      <c r="E33" s="12">
        <f>SUM(E34)</f>
        <v>0</v>
      </c>
      <c r="F33" s="12">
        <f>SUM(F34)</f>
        <v>0</v>
      </c>
      <c r="G33" s="53">
        <f t="shared" si="0"/>
        <v>0</v>
      </c>
      <c r="H33" s="12">
        <f>SUM(H34)</f>
        <v>0</v>
      </c>
      <c r="I33" s="12">
        <f>SUM(I34)</f>
        <v>0</v>
      </c>
      <c r="J33" s="53">
        <f t="shared" si="1"/>
        <v>0</v>
      </c>
    </row>
    <row r="34" spans="1:10" x14ac:dyDescent="0.2">
      <c r="A34" s="5"/>
      <c r="B34" s="6"/>
      <c r="C34" s="6"/>
      <c r="D34" s="7" t="s">
        <v>251</v>
      </c>
      <c r="E34" s="8">
        <v>0</v>
      </c>
      <c r="F34" s="8">
        <v>0</v>
      </c>
      <c r="G34" s="53">
        <f t="shared" si="0"/>
        <v>0</v>
      </c>
      <c r="H34" s="8">
        <v>0</v>
      </c>
      <c r="I34" s="8">
        <v>0</v>
      </c>
      <c r="J34" s="53">
        <f t="shared" si="1"/>
        <v>0</v>
      </c>
    </row>
    <row r="35" spans="1:10" x14ac:dyDescent="0.2">
      <c r="A35" s="5"/>
      <c r="B35" s="6"/>
      <c r="C35" s="56" t="s">
        <v>19</v>
      </c>
      <c r="D35" s="38"/>
      <c r="E35" s="12">
        <v>0</v>
      </c>
      <c r="F35" s="12">
        <v>0</v>
      </c>
      <c r="G35" s="53">
        <f t="shared" si="0"/>
        <v>0</v>
      </c>
      <c r="H35" s="12">
        <v>0</v>
      </c>
      <c r="I35" s="12">
        <v>0</v>
      </c>
      <c r="J35" s="53">
        <f t="shared" si="1"/>
        <v>0</v>
      </c>
    </row>
    <row r="36" spans="1:10" x14ac:dyDescent="0.2">
      <c r="A36" s="5"/>
      <c r="B36" s="6"/>
      <c r="C36" s="56" t="s">
        <v>20</v>
      </c>
      <c r="D36" s="38"/>
      <c r="E36" s="12">
        <v>0</v>
      </c>
      <c r="F36" s="12">
        <v>0</v>
      </c>
      <c r="G36" s="53">
        <f t="shared" si="0"/>
        <v>0</v>
      </c>
      <c r="H36" s="12">
        <v>0</v>
      </c>
      <c r="I36" s="12">
        <v>0</v>
      </c>
      <c r="J36" s="53">
        <f t="shared" si="1"/>
        <v>0</v>
      </c>
    </row>
    <row r="37" spans="1:10" x14ac:dyDescent="0.2">
      <c r="A37" s="5"/>
      <c r="B37" s="57" t="s">
        <v>21</v>
      </c>
      <c r="C37" s="57"/>
      <c r="D37" s="58"/>
      <c r="E37" s="12">
        <f>+E38+E39+E42+E43+E44</f>
        <v>0</v>
      </c>
      <c r="F37" s="12">
        <f>+F38+F39+F42+F43+F44</f>
        <v>0</v>
      </c>
      <c r="G37" s="53">
        <f t="shared" si="0"/>
        <v>0</v>
      </c>
      <c r="H37" s="12">
        <f>+H38+H39+H42+H43+H44</f>
        <v>0</v>
      </c>
      <c r="I37" s="12">
        <f>+I38+I39+I42+I43+I44</f>
        <v>0</v>
      </c>
      <c r="J37" s="53">
        <f t="shared" si="1"/>
        <v>0</v>
      </c>
    </row>
    <row r="38" spans="1:10" x14ac:dyDescent="0.2">
      <c r="A38" s="5"/>
      <c r="B38" s="6"/>
      <c r="C38" s="56" t="s">
        <v>22</v>
      </c>
      <c r="D38" s="38"/>
      <c r="E38" s="12">
        <v>0</v>
      </c>
      <c r="F38" s="12">
        <v>0</v>
      </c>
      <c r="G38" s="53">
        <f t="shared" si="0"/>
        <v>0</v>
      </c>
      <c r="H38" s="12">
        <v>0</v>
      </c>
      <c r="I38" s="12">
        <v>0</v>
      </c>
      <c r="J38" s="53">
        <f t="shared" si="1"/>
        <v>0</v>
      </c>
    </row>
    <row r="39" spans="1:10" x14ac:dyDescent="0.2">
      <c r="A39" s="5"/>
      <c r="B39" s="6"/>
      <c r="C39" s="56" t="s">
        <v>23</v>
      </c>
      <c r="D39" s="38"/>
      <c r="E39" s="12">
        <f>SUM(E40:E41)</f>
        <v>0</v>
      </c>
      <c r="F39" s="12">
        <f t="shared" ref="F39:H39" si="3">SUM(F40:F41)</f>
        <v>0</v>
      </c>
      <c r="G39" s="53">
        <f t="shared" si="0"/>
        <v>0</v>
      </c>
      <c r="H39" s="12">
        <f t="shared" si="3"/>
        <v>0</v>
      </c>
      <c r="I39" s="12">
        <f t="shared" ref="I39" si="4">SUM(I40:I41)</f>
        <v>0</v>
      </c>
      <c r="J39" s="53">
        <f t="shared" si="1"/>
        <v>0</v>
      </c>
    </row>
    <row r="40" spans="1:10" x14ac:dyDescent="0.2">
      <c r="A40" s="5"/>
      <c r="B40" s="6"/>
      <c r="C40" s="6"/>
      <c r="D40" s="7" t="s">
        <v>280</v>
      </c>
      <c r="E40" s="8">
        <v>0</v>
      </c>
      <c r="F40" s="8">
        <v>0</v>
      </c>
      <c r="G40" s="53">
        <f t="shared" si="0"/>
        <v>0</v>
      </c>
      <c r="H40" s="8">
        <v>0</v>
      </c>
      <c r="I40" s="8">
        <v>0</v>
      </c>
      <c r="J40" s="53">
        <f t="shared" si="1"/>
        <v>0</v>
      </c>
    </row>
    <row r="41" spans="1:10" hidden="1" x14ac:dyDescent="0.2">
      <c r="A41" s="5"/>
      <c r="B41" s="6"/>
      <c r="C41" s="6"/>
      <c r="D41" s="7" t="s">
        <v>312</v>
      </c>
      <c r="E41" s="8">
        <v>0</v>
      </c>
      <c r="F41" s="8">
        <v>0</v>
      </c>
      <c r="G41" s="53">
        <f t="shared" si="0"/>
        <v>0</v>
      </c>
      <c r="H41" s="8">
        <v>0</v>
      </c>
      <c r="I41" s="8">
        <v>0</v>
      </c>
      <c r="J41" s="53">
        <f t="shared" si="1"/>
        <v>0</v>
      </c>
    </row>
    <row r="42" spans="1:10" x14ac:dyDescent="0.2">
      <c r="A42" s="5"/>
      <c r="B42" s="6"/>
      <c r="C42" s="56" t="s">
        <v>24</v>
      </c>
      <c r="D42" s="38"/>
      <c r="E42" s="12">
        <v>0</v>
      </c>
      <c r="F42" s="12">
        <v>0</v>
      </c>
      <c r="G42" s="53">
        <f t="shared" si="0"/>
        <v>0</v>
      </c>
      <c r="H42" s="12">
        <v>0</v>
      </c>
      <c r="I42" s="12">
        <v>0</v>
      </c>
      <c r="J42" s="53">
        <f t="shared" si="1"/>
        <v>0</v>
      </c>
    </row>
    <row r="43" spans="1:10" x14ac:dyDescent="0.2">
      <c r="A43" s="5"/>
      <c r="B43" s="6"/>
      <c r="C43" s="56" t="s">
        <v>25</v>
      </c>
      <c r="D43" s="38"/>
      <c r="E43" s="12">
        <v>0</v>
      </c>
      <c r="F43" s="12">
        <v>0</v>
      </c>
      <c r="G43" s="53">
        <f t="shared" si="0"/>
        <v>0</v>
      </c>
      <c r="H43" s="12">
        <v>0</v>
      </c>
      <c r="I43" s="12">
        <v>0</v>
      </c>
      <c r="J43" s="53">
        <f t="shared" si="1"/>
        <v>0</v>
      </c>
    </row>
    <row r="44" spans="1:10" x14ac:dyDescent="0.2">
      <c r="A44" s="5"/>
      <c r="B44" s="6"/>
      <c r="C44" s="56" t="s">
        <v>26</v>
      </c>
      <c r="D44" s="38"/>
      <c r="E44" s="12">
        <f>SUM(E45:E46)</f>
        <v>0</v>
      </c>
      <c r="F44" s="12">
        <f>SUM(F45:F46)</f>
        <v>0</v>
      </c>
      <c r="G44" s="53">
        <f t="shared" si="0"/>
        <v>0</v>
      </c>
      <c r="H44" s="12">
        <f>SUM(H45:H46)</f>
        <v>0</v>
      </c>
      <c r="I44" s="12">
        <f>SUM(I45:I46)</f>
        <v>0</v>
      </c>
      <c r="J44" s="53">
        <f t="shared" si="1"/>
        <v>0</v>
      </c>
    </row>
    <row r="45" spans="1:10" x14ac:dyDescent="0.2">
      <c r="A45" s="5"/>
      <c r="B45" s="6"/>
      <c r="C45" s="6"/>
      <c r="D45" s="7" t="s">
        <v>252</v>
      </c>
      <c r="E45" s="8">
        <v>0</v>
      </c>
      <c r="F45" s="8">
        <v>0</v>
      </c>
      <c r="G45" s="53">
        <f t="shared" si="0"/>
        <v>0</v>
      </c>
      <c r="H45" s="8">
        <v>0</v>
      </c>
      <c r="I45" s="8">
        <v>0</v>
      </c>
      <c r="J45" s="53">
        <f t="shared" si="1"/>
        <v>0</v>
      </c>
    </row>
    <row r="46" spans="1:10" x14ac:dyDescent="0.2">
      <c r="A46" s="5"/>
      <c r="B46" s="6"/>
      <c r="C46" s="6"/>
      <c r="D46" s="7" t="s">
        <v>277</v>
      </c>
      <c r="E46" s="8">
        <v>0</v>
      </c>
      <c r="F46" s="8">
        <v>0</v>
      </c>
      <c r="G46" s="53">
        <f t="shared" si="0"/>
        <v>0</v>
      </c>
      <c r="H46" s="8">
        <v>0</v>
      </c>
      <c r="I46" s="8">
        <v>0</v>
      </c>
      <c r="J46" s="53">
        <f t="shared" si="1"/>
        <v>0</v>
      </c>
    </row>
    <row r="47" spans="1:10" x14ac:dyDescent="0.2">
      <c r="A47" s="5"/>
      <c r="B47" s="103" t="s">
        <v>27</v>
      </c>
      <c r="C47" s="103"/>
      <c r="D47" s="104"/>
      <c r="E47" s="12">
        <f t="shared" ref="E47:I48" si="5">+E48</f>
        <v>0</v>
      </c>
      <c r="F47" s="12">
        <f t="shared" si="5"/>
        <v>0</v>
      </c>
      <c r="G47" s="53">
        <f t="shared" si="0"/>
        <v>0</v>
      </c>
      <c r="H47" s="12">
        <f t="shared" si="5"/>
        <v>0</v>
      </c>
      <c r="I47" s="12">
        <f t="shared" si="5"/>
        <v>0</v>
      </c>
      <c r="J47" s="53">
        <f t="shared" si="1"/>
        <v>0</v>
      </c>
    </row>
    <row r="48" spans="1:10" ht="21" customHeight="1" x14ac:dyDescent="0.2">
      <c r="A48" s="5"/>
      <c r="B48" s="6"/>
      <c r="C48" s="103" t="s">
        <v>28</v>
      </c>
      <c r="D48" s="104"/>
      <c r="E48" s="12">
        <f t="shared" si="5"/>
        <v>0</v>
      </c>
      <c r="F48" s="12">
        <f t="shared" si="5"/>
        <v>0</v>
      </c>
      <c r="G48" s="53">
        <f t="shared" si="0"/>
        <v>0</v>
      </c>
      <c r="H48" s="12">
        <f t="shared" si="5"/>
        <v>0</v>
      </c>
      <c r="I48" s="12">
        <f t="shared" si="5"/>
        <v>0</v>
      </c>
      <c r="J48" s="53">
        <f t="shared" si="1"/>
        <v>0</v>
      </c>
    </row>
    <row r="49" spans="1:10" x14ac:dyDescent="0.2">
      <c r="A49" s="5"/>
      <c r="B49" s="6"/>
      <c r="C49" s="6"/>
      <c r="D49" s="7" t="s">
        <v>339</v>
      </c>
      <c r="E49" s="8">
        <v>0</v>
      </c>
      <c r="F49" s="8">
        <v>0</v>
      </c>
      <c r="G49" s="53">
        <f t="shared" si="0"/>
        <v>0</v>
      </c>
      <c r="H49" s="8">
        <v>0</v>
      </c>
      <c r="I49" s="8">
        <v>0</v>
      </c>
      <c r="J49" s="53">
        <f t="shared" si="1"/>
        <v>0</v>
      </c>
    </row>
    <row r="50" spans="1:10" x14ac:dyDescent="0.2">
      <c r="A50" s="5"/>
      <c r="B50" s="103" t="s">
        <v>29</v>
      </c>
      <c r="C50" s="103"/>
      <c r="D50" s="104"/>
      <c r="E50" s="12">
        <f>SUM(E51:E52)</f>
        <v>0</v>
      </c>
      <c r="F50" s="12">
        <f>SUM(F51:F52)</f>
        <v>0</v>
      </c>
      <c r="G50" s="53">
        <f t="shared" si="0"/>
        <v>0</v>
      </c>
      <c r="H50" s="12">
        <f>SUM(H51:H52)</f>
        <v>0</v>
      </c>
      <c r="I50" s="12">
        <f>SUM(I51:I52)</f>
        <v>0</v>
      </c>
      <c r="J50" s="53">
        <f t="shared" si="1"/>
        <v>0</v>
      </c>
    </row>
    <row r="51" spans="1:10" x14ac:dyDescent="0.2">
      <c r="A51" s="5"/>
      <c r="B51" s="6"/>
      <c r="C51" s="56" t="s">
        <v>30</v>
      </c>
      <c r="D51" s="38"/>
      <c r="E51" s="12">
        <v>0</v>
      </c>
      <c r="F51" s="12">
        <v>0</v>
      </c>
      <c r="G51" s="53">
        <f t="shared" si="0"/>
        <v>0</v>
      </c>
      <c r="H51" s="12">
        <v>0</v>
      </c>
      <c r="I51" s="12">
        <v>0</v>
      </c>
      <c r="J51" s="53">
        <f t="shared" si="1"/>
        <v>0</v>
      </c>
    </row>
    <row r="52" spans="1:10" x14ac:dyDescent="0.2">
      <c r="A52" s="5"/>
      <c r="B52" s="6"/>
      <c r="C52" s="56" t="s">
        <v>31</v>
      </c>
      <c r="D52" s="38"/>
      <c r="E52" s="12">
        <v>0</v>
      </c>
      <c r="F52" s="12">
        <v>0</v>
      </c>
      <c r="G52" s="53">
        <f t="shared" si="0"/>
        <v>0</v>
      </c>
      <c r="H52" s="12">
        <v>0</v>
      </c>
      <c r="I52" s="12">
        <v>0</v>
      </c>
      <c r="J52" s="53">
        <f t="shared" si="1"/>
        <v>0</v>
      </c>
    </row>
    <row r="53" spans="1:10" x14ac:dyDescent="0.2">
      <c r="A53" s="102" t="s">
        <v>32</v>
      </c>
      <c r="B53" s="103"/>
      <c r="C53" s="103"/>
      <c r="D53" s="104"/>
      <c r="E53" s="12">
        <f>SUM(E54+E71+E82+E108+E112+E98+E123+E129)</f>
        <v>0</v>
      </c>
      <c r="F53" s="12">
        <f>SUM(F54+F71+F82+F108+F112+F98+F123+F129)</f>
        <v>0</v>
      </c>
      <c r="G53" s="53">
        <f t="shared" si="0"/>
        <v>0</v>
      </c>
      <c r="H53" s="12">
        <f>SUM(H54+H71+H82+H108+H112+H98+H123+H129)</f>
        <v>0</v>
      </c>
      <c r="I53" s="12">
        <f>SUM(I54+I71+I82+I108+I112+I98+I123+I129)</f>
        <v>0</v>
      </c>
      <c r="J53" s="53">
        <f t="shared" si="1"/>
        <v>0</v>
      </c>
    </row>
    <row r="54" spans="1:10" x14ac:dyDescent="0.2">
      <c r="A54" s="5"/>
      <c r="B54" s="103" t="s">
        <v>33</v>
      </c>
      <c r="C54" s="103"/>
      <c r="D54" s="104"/>
      <c r="E54" s="12">
        <f>+E55+E57+E62+E63+E65+E66+E68+E70</f>
        <v>0</v>
      </c>
      <c r="F54" s="12">
        <f t="shared" ref="F54:H54" si="6">+F55+F57+F62+F63+F65+F66+F68+F70</f>
        <v>0</v>
      </c>
      <c r="G54" s="53">
        <f t="shared" si="0"/>
        <v>0</v>
      </c>
      <c r="H54" s="12">
        <f t="shared" si="6"/>
        <v>0</v>
      </c>
      <c r="I54" s="12">
        <f t="shared" ref="I54" si="7">+I55+I57+I62+I63+I65+I66+I68+I70</f>
        <v>0</v>
      </c>
      <c r="J54" s="53">
        <f t="shared" si="1"/>
        <v>0</v>
      </c>
    </row>
    <row r="55" spans="1:10" x14ac:dyDescent="0.2">
      <c r="A55" s="5"/>
      <c r="B55" s="6"/>
      <c r="C55" s="56" t="s">
        <v>34</v>
      </c>
      <c r="D55" s="38"/>
      <c r="E55" s="12">
        <f>+E56</f>
        <v>0</v>
      </c>
      <c r="F55" s="12">
        <f>+F56</f>
        <v>0</v>
      </c>
      <c r="G55" s="53">
        <f t="shared" si="0"/>
        <v>0</v>
      </c>
      <c r="H55" s="12">
        <f>+H56</f>
        <v>0</v>
      </c>
      <c r="I55" s="12">
        <f>+I56</f>
        <v>0</v>
      </c>
      <c r="J55" s="53">
        <f t="shared" si="1"/>
        <v>0</v>
      </c>
    </row>
    <row r="56" spans="1:10" x14ac:dyDescent="0.2">
      <c r="A56" s="5"/>
      <c r="B56" s="6"/>
      <c r="C56" s="6"/>
      <c r="D56" s="7" t="s">
        <v>340</v>
      </c>
      <c r="E56" s="8">
        <v>0</v>
      </c>
      <c r="F56" s="8">
        <v>0</v>
      </c>
      <c r="G56" s="53">
        <f t="shared" si="0"/>
        <v>0</v>
      </c>
      <c r="H56" s="8">
        <v>0</v>
      </c>
      <c r="I56" s="8">
        <v>0</v>
      </c>
      <c r="J56" s="53">
        <f t="shared" si="1"/>
        <v>0</v>
      </c>
    </row>
    <row r="57" spans="1:10" x14ac:dyDescent="0.2">
      <c r="A57" s="5"/>
      <c r="B57" s="6"/>
      <c r="C57" s="56" t="s">
        <v>35</v>
      </c>
      <c r="D57" s="38"/>
      <c r="E57" s="12">
        <f>SUM(E58:E61)</f>
        <v>0</v>
      </c>
      <c r="F57" s="12">
        <f>SUM(F58:F61)</f>
        <v>0</v>
      </c>
      <c r="G57" s="53">
        <f t="shared" si="0"/>
        <v>0</v>
      </c>
      <c r="H57" s="12">
        <f>SUM(H58:H61)</f>
        <v>0</v>
      </c>
      <c r="I57" s="12">
        <f>SUM(I58:I61)</f>
        <v>0</v>
      </c>
      <c r="J57" s="53">
        <f t="shared" si="1"/>
        <v>0</v>
      </c>
    </row>
    <row r="58" spans="1:10" x14ac:dyDescent="0.2">
      <c r="A58" s="5"/>
      <c r="B58" s="6"/>
      <c r="C58" s="6"/>
      <c r="D58" s="7" t="s">
        <v>341</v>
      </c>
      <c r="E58" s="8">
        <v>0</v>
      </c>
      <c r="F58" s="8">
        <v>0</v>
      </c>
      <c r="G58" s="53">
        <f t="shared" si="0"/>
        <v>0</v>
      </c>
      <c r="H58" s="8">
        <v>0</v>
      </c>
      <c r="I58" s="8">
        <v>0</v>
      </c>
      <c r="J58" s="53">
        <f t="shared" si="1"/>
        <v>0</v>
      </c>
    </row>
    <row r="59" spans="1:10" x14ac:dyDescent="0.2">
      <c r="A59" s="5"/>
      <c r="B59" s="6"/>
      <c r="C59" s="6"/>
      <c r="D59" s="7" t="s">
        <v>253</v>
      </c>
      <c r="E59" s="8">
        <v>0</v>
      </c>
      <c r="F59" s="8">
        <v>0</v>
      </c>
      <c r="G59" s="53">
        <f t="shared" si="0"/>
        <v>0</v>
      </c>
      <c r="H59" s="8">
        <v>0</v>
      </c>
      <c r="I59" s="8">
        <v>0</v>
      </c>
      <c r="J59" s="53">
        <f t="shared" si="1"/>
        <v>0</v>
      </c>
    </row>
    <row r="60" spans="1:10" x14ac:dyDescent="0.2">
      <c r="A60" s="5"/>
      <c r="B60" s="6"/>
      <c r="C60" s="6"/>
      <c r="D60" s="7" t="s">
        <v>36</v>
      </c>
      <c r="E60" s="8">
        <v>0</v>
      </c>
      <c r="F60" s="8">
        <v>0</v>
      </c>
      <c r="G60" s="53">
        <f t="shared" si="0"/>
        <v>0</v>
      </c>
      <c r="H60" s="8">
        <v>0</v>
      </c>
      <c r="I60" s="8">
        <v>0</v>
      </c>
      <c r="J60" s="53">
        <f t="shared" si="1"/>
        <v>0</v>
      </c>
    </row>
    <row r="61" spans="1:10" ht="36" x14ac:dyDescent="0.2">
      <c r="A61" s="5"/>
      <c r="B61" s="6"/>
      <c r="C61" s="6"/>
      <c r="D61" s="7" t="s">
        <v>254</v>
      </c>
      <c r="E61" s="8">
        <v>0</v>
      </c>
      <c r="F61" s="8">
        <v>0</v>
      </c>
      <c r="G61" s="53">
        <f t="shared" si="0"/>
        <v>0</v>
      </c>
      <c r="H61" s="8">
        <v>0</v>
      </c>
      <c r="I61" s="8">
        <v>0</v>
      </c>
      <c r="J61" s="53">
        <f t="shared" si="1"/>
        <v>0</v>
      </c>
    </row>
    <row r="62" spans="1:10" x14ac:dyDescent="0.2">
      <c r="A62" s="5"/>
      <c r="B62" s="6"/>
      <c r="C62" s="55" t="s">
        <v>37</v>
      </c>
      <c r="D62" s="38"/>
      <c r="E62" s="12">
        <v>0</v>
      </c>
      <c r="F62" s="12">
        <v>0</v>
      </c>
      <c r="G62" s="53">
        <f t="shared" si="0"/>
        <v>0</v>
      </c>
      <c r="H62" s="12">
        <v>0</v>
      </c>
      <c r="I62" s="12">
        <v>0</v>
      </c>
      <c r="J62" s="53">
        <f t="shared" si="1"/>
        <v>0</v>
      </c>
    </row>
    <row r="63" spans="1:10" x14ac:dyDescent="0.2">
      <c r="A63" s="5"/>
      <c r="B63" s="6"/>
      <c r="C63" s="125" t="s">
        <v>38</v>
      </c>
      <c r="D63" s="126"/>
      <c r="E63" s="12">
        <f t="shared" ref="E63:I63" si="8">+E64</f>
        <v>0</v>
      </c>
      <c r="F63" s="12">
        <f t="shared" si="8"/>
        <v>0</v>
      </c>
      <c r="G63" s="53">
        <f t="shared" si="0"/>
        <v>0</v>
      </c>
      <c r="H63" s="12">
        <f t="shared" si="8"/>
        <v>0</v>
      </c>
      <c r="I63" s="12">
        <f t="shared" si="8"/>
        <v>0</v>
      </c>
      <c r="J63" s="53">
        <f t="shared" si="1"/>
        <v>0</v>
      </c>
    </row>
    <row r="64" spans="1:10" x14ac:dyDescent="0.2">
      <c r="A64" s="5"/>
      <c r="B64" s="6"/>
      <c r="C64" s="6"/>
      <c r="D64" s="7" t="s">
        <v>39</v>
      </c>
      <c r="E64" s="8">
        <v>0</v>
      </c>
      <c r="F64" s="8">
        <v>0</v>
      </c>
      <c r="G64" s="53">
        <f t="shared" si="0"/>
        <v>0</v>
      </c>
      <c r="H64" s="8">
        <v>0</v>
      </c>
      <c r="I64" s="8">
        <v>0</v>
      </c>
      <c r="J64" s="53">
        <f t="shared" si="1"/>
        <v>0</v>
      </c>
    </row>
    <row r="65" spans="1:10" x14ac:dyDescent="0.2">
      <c r="A65" s="5"/>
      <c r="B65" s="6"/>
      <c r="C65" s="55" t="s">
        <v>40</v>
      </c>
      <c r="D65" s="38"/>
      <c r="E65" s="12">
        <v>0</v>
      </c>
      <c r="F65" s="12">
        <v>0</v>
      </c>
      <c r="G65" s="53">
        <f t="shared" si="0"/>
        <v>0</v>
      </c>
      <c r="H65" s="12">
        <v>0</v>
      </c>
      <c r="I65" s="12">
        <v>0</v>
      </c>
      <c r="J65" s="53">
        <f t="shared" si="1"/>
        <v>0</v>
      </c>
    </row>
    <row r="66" spans="1:10" x14ac:dyDescent="0.2">
      <c r="A66" s="5"/>
      <c r="B66" s="6"/>
      <c r="C66" s="55" t="s">
        <v>41</v>
      </c>
      <c r="D66" s="38"/>
      <c r="E66" s="12">
        <f>+E67</f>
        <v>0</v>
      </c>
      <c r="F66" s="12">
        <f>+F67</f>
        <v>0</v>
      </c>
      <c r="G66" s="53">
        <f t="shared" si="0"/>
        <v>0</v>
      </c>
      <c r="H66" s="12">
        <f>+H67</f>
        <v>0</v>
      </c>
      <c r="I66" s="12">
        <f>+I67</f>
        <v>0</v>
      </c>
      <c r="J66" s="53">
        <f t="shared" si="1"/>
        <v>0</v>
      </c>
    </row>
    <row r="67" spans="1:10" x14ac:dyDescent="0.2">
      <c r="A67" s="5"/>
      <c r="B67" s="6"/>
      <c r="C67" s="6"/>
      <c r="D67" s="7" t="s">
        <v>342</v>
      </c>
      <c r="E67" s="8">
        <v>0</v>
      </c>
      <c r="F67" s="8">
        <v>0</v>
      </c>
      <c r="G67" s="53">
        <f t="shared" si="0"/>
        <v>0</v>
      </c>
      <c r="H67" s="8">
        <v>0</v>
      </c>
      <c r="I67" s="8">
        <v>0</v>
      </c>
      <c r="J67" s="53">
        <f t="shared" si="1"/>
        <v>0</v>
      </c>
    </row>
    <row r="68" spans="1:10" x14ac:dyDescent="0.2">
      <c r="A68" s="5"/>
      <c r="B68" s="6"/>
      <c r="C68" s="55" t="s">
        <v>255</v>
      </c>
      <c r="D68" s="70"/>
      <c r="E68" s="12">
        <f>E69</f>
        <v>0</v>
      </c>
      <c r="F68" s="12">
        <f t="shared" ref="F68:I68" si="9">F69</f>
        <v>0</v>
      </c>
      <c r="G68" s="53">
        <f t="shared" si="0"/>
        <v>0</v>
      </c>
      <c r="H68" s="12">
        <f t="shared" si="9"/>
        <v>0</v>
      </c>
      <c r="I68" s="12">
        <f t="shared" si="9"/>
        <v>0</v>
      </c>
      <c r="J68" s="53">
        <f t="shared" si="1"/>
        <v>0</v>
      </c>
    </row>
    <row r="69" spans="1:10" x14ac:dyDescent="0.2">
      <c r="A69" s="5"/>
      <c r="B69" s="6"/>
      <c r="C69" s="72"/>
      <c r="D69" s="7" t="s">
        <v>343</v>
      </c>
      <c r="E69" s="8">
        <v>0</v>
      </c>
      <c r="F69" s="8">
        <v>0</v>
      </c>
      <c r="G69" s="53">
        <f t="shared" si="0"/>
        <v>0</v>
      </c>
      <c r="H69" s="8">
        <v>0</v>
      </c>
      <c r="I69" s="8">
        <v>0</v>
      </c>
      <c r="J69" s="53">
        <f t="shared" si="1"/>
        <v>0</v>
      </c>
    </row>
    <row r="70" spans="1:10" x14ac:dyDescent="0.2">
      <c r="A70" s="5"/>
      <c r="B70" s="6"/>
      <c r="C70" s="125" t="s">
        <v>42</v>
      </c>
      <c r="D70" s="126"/>
      <c r="E70" s="12">
        <v>0</v>
      </c>
      <c r="F70" s="12">
        <v>0</v>
      </c>
      <c r="G70" s="53">
        <f t="shared" si="0"/>
        <v>0</v>
      </c>
      <c r="H70" s="12">
        <v>0</v>
      </c>
      <c r="I70" s="12">
        <v>0</v>
      </c>
      <c r="J70" s="53">
        <f t="shared" si="1"/>
        <v>0</v>
      </c>
    </row>
    <row r="71" spans="1:10" x14ac:dyDescent="0.2">
      <c r="A71" s="5"/>
      <c r="B71" s="103" t="s">
        <v>43</v>
      </c>
      <c r="C71" s="103"/>
      <c r="D71" s="104"/>
      <c r="E71" s="12">
        <f>+E72+E76</f>
        <v>0</v>
      </c>
      <c r="F71" s="12">
        <f>+F72+F76</f>
        <v>0</v>
      </c>
      <c r="G71" s="53">
        <f t="shared" si="0"/>
        <v>0</v>
      </c>
      <c r="H71" s="12">
        <f>+H72+H76</f>
        <v>0</v>
      </c>
      <c r="I71" s="12">
        <f>+I72+I76</f>
        <v>0</v>
      </c>
      <c r="J71" s="53">
        <f t="shared" si="1"/>
        <v>0</v>
      </c>
    </row>
    <row r="72" spans="1:10" x14ac:dyDescent="0.2">
      <c r="A72" s="5"/>
      <c r="B72" s="6"/>
      <c r="C72" s="55" t="s">
        <v>44</v>
      </c>
      <c r="D72" s="38"/>
      <c r="E72" s="12">
        <f>SUM(E73:E75)</f>
        <v>0</v>
      </c>
      <c r="F72" s="12">
        <f>SUM(F73:F75)</f>
        <v>0</v>
      </c>
      <c r="G72" s="53">
        <f t="shared" si="0"/>
        <v>0</v>
      </c>
      <c r="H72" s="12">
        <f>SUM(H73:H75)</f>
        <v>0</v>
      </c>
      <c r="I72" s="12">
        <f>SUM(I73:I75)</f>
        <v>0</v>
      </c>
      <c r="J72" s="53">
        <f t="shared" si="1"/>
        <v>0</v>
      </c>
    </row>
    <row r="73" spans="1:10" x14ac:dyDescent="0.2">
      <c r="A73" s="5"/>
      <c r="B73" s="6"/>
      <c r="C73" s="6"/>
      <c r="D73" s="7" t="s">
        <v>256</v>
      </c>
      <c r="E73" s="8">
        <v>0</v>
      </c>
      <c r="F73" s="8">
        <v>0</v>
      </c>
      <c r="G73" s="53">
        <f t="shared" si="0"/>
        <v>0</v>
      </c>
      <c r="H73" s="8">
        <v>0</v>
      </c>
      <c r="I73" s="8">
        <v>0</v>
      </c>
      <c r="J73" s="53">
        <f t="shared" si="1"/>
        <v>0</v>
      </c>
    </row>
    <row r="74" spans="1:10" x14ac:dyDescent="0.2">
      <c r="A74" s="5"/>
      <c r="B74" s="6"/>
      <c r="C74" s="6"/>
      <c r="D74" s="7" t="s">
        <v>45</v>
      </c>
      <c r="E74" s="8">
        <v>0</v>
      </c>
      <c r="F74" s="8">
        <v>0</v>
      </c>
      <c r="G74" s="53">
        <f t="shared" si="0"/>
        <v>0</v>
      </c>
      <c r="H74" s="8">
        <v>0</v>
      </c>
      <c r="I74" s="8">
        <v>0</v>
      </c>
      <c r="J74" s="53">
        <f t="shared" si="1"/>
        <v>0</v>
      </c>
    </row>
    <row r="75" spans="1:10" ht="72" hidden="1" customHeight="1" x14ac:dyDescent="0.2">
      <c r="A75" s="5"/>
      <c r="B75" s="6"/>
      <c r="C75" s="6"/>
      <c r="D75" s="7" t="s">
        <v>257</v>
      </c>
      <c r="E75" s="8">
        <v>0</v>
      </c>
      <c r="F75" s="8">
        <v>0</v>
      </c>
      <c r="G75" s="53">
        <f t="shared" si="0"/>
        <v>0</v>
      </c>
      <c r="H75" s="8">
        <v>0</v>
      </c>
      <c r="I75" s="8">
        <v>0</v>
      </c>
      <c r="J75" s="53">
        <f t="shared" si="1"/>
        <v>0</v>
      </c>
    </row>
    <row r="76" spans="1:10" x14ac:dyDescent="0.2">
      <c r="A76" s="5"/>
      <c r="B76" s="6"/>
      <c r="C76" s="55" t="s">
        <v>46</v>
      </c>
      <c r="D76" s="38"/>
      <c r="E76" s="12">
        <f>SUM(E77:E78)</f>
        <v>0</v>
      </c>
      <c r="F76" s="12">
        <f t="shared" ref="F76:H76" si="10">SUM(F77:F78)</f>
        <v>0</v>
      </c>
      <c r="G76" s="53">
        <f t="shared" ref="G76:G144" si="11">E76+F76</f>
        <v>0</v>
      </c>
      <c r="H76" s="12">
        <f t="shared" si="10"/>
        <v>0</v>
      </c>
      <c r="I76" s="12">
        <f t="shared" ref="I76" si="12">SUM(I77:I78)</f>
        <v>0</v>
      </c>
      <c r="J76" s="53">
        <f t="shared" ref="J76:J144" si="13">G76-H76</f>
        <v>0</v>
      </c>
    </row>
    <row r="77" spans="1:10" s="46" customFormat="1" x14ac:dyDescent="0.2">
      <c r="A77" s="5"/>
      <c r="B77" s="6"/>
      <c r="C77" s="72"/>
      <c r="D77" s="7" t="s">
        <v>344</v>
      </c>
      <c r="E77" s="74">
        <v>0</v>
      </c>
      <c r="F77" s="74">
        <v>0</v>
      </c>
      <c r="G77" s="53">
        <f t="shared" si="11"/>
        <v>0</v>
      </c>
      <c r="H77" s="74">
        <v>0</v>
      </c>
      <c r="I77" s="74">
        <v>0</v>
      </c>
      <c r="J77" s="53">
        <f t="shared" si="13"/>
        <v>0</v>
      </c>
    </row>
    <row r="78" spans="1:10" s="46" customFormat="1" x14ac:dyDescent="0.2">
      <c r="A78" s="5"/>
      <c r="B78" s="6"/>
      <c r="C78" s="72"/>
      <c r="D78" s="7" t="s">
        <v>345</v>
      </c>
      <c r="E78" s="8">
        <v>0</v>
      </c>
      <c r="F78" s="8">
        <v>0</v>
      </c>
      <c r="G78" s="53">
        <f t="shared" si="11"/>
        <v>0</v>
      </c>
      <c r="H78" s="8">
        <v>0</v>
      </c>
      <c r="I78" s="8">
        <v>0</v>
      </c>
      <c r="J78" s="53">
        <f t="shared" si="13"/>
        <v>0</v>
      </c>
    </row>
    <row r="79" spans="1:10" x14ac:dyDescent="0.2">
      <c r="A79" s="5"/>
      <c r="B79" s="55" t="s">
        <v>346</v>
      </c>
      <c r="C79" s="55"/>
      <c r="D79" s="70"/>
      <c r="E79" s="45">
        <f>E80</f>
        <v>0</v>
      </c>
      <c r="F79" s="45">
        <f t="shared" ref="F79:I80" si="14">F80</f>
        <v>0</v>
      </c>
      <c r="G79" s="53">
        <f t="shared" si="11"/>
        <v>0</v>
      </c>
      <c r="H79" s="45">
        <f t="shared" si="14"/>
        <v>0</v>
      </c>
      <c r="I79" s="45">
        <f t="shared" si="14"/>
        <v>0</v>
      </c>
      <c r="J79" s="53">
        <f t="shared" si="13"/>
        <v>0</v>
      </c>
    </row>
    <row r="80" spans="1:10" s="46" customFormat="1" x14ac:dyDescent="0.2">
      <c r="A80" s="5"/>
      <c r="B80" s="6"/>
      <c r="C80" s="55" t="s">
        <v>347</v>
      </c>
      <c r="D80" s="7"/>
      <c r="E80" s="12">
        <f>E81</f>
        <v>0</v>
      </c>
      <c r="F80" s="12">
        <f t="shared" si="14"/>
        <v>0</v>
      </c>
      <c r="G80" s="53">
        <f t="shared" si="11"/>
        <v>0</v>
      </c>
      <c r="H80" s="12">
        <f t="shared" si="14"/>
        <v>0</v>
      </c>
      <c r="I80" s="12">
        <f t="shared" si="14"/>
        <v>0</v>
      </c>
      <c r="J80" s="53">
        <f t="shared" si="13"/>
        <v>0</v>
      </c>
    </row>
    <row r="81" spans="1:10" s="46" customFormat="1" x14ac:dyDescent="0.2">
      <c r="A81" s="5"/>
      <c r="B81" s="6"/>
      <c r="C81" s="72"/>
      <c r="D81" s="7" t="s">
        <v>348</v>
      </c>
      <c r="E81" s="74">
        <v>0</v>
      </c>
      <c r="F81" s="74">
        <v>0</v>
      </c>
      <c r="G81" s="53">
        <f t="shared" si="11"/>
        <v>0</v>
      </c>
      <c r="H81" s="74">
        <v>0</v>
      </c>
      <c r="I81" s="74">
        <v>0</v>
      </c>
      <c r="J81" s="53">
        <f t="shared" si="13"/>
        <v>0</v>
      </c>
    </row>
    <row r="82" spans="1:10" x14ac:dyDescent="0.2">
      <c r="A82" s="5"/>
      <c r="B82" s="103" t="s">
        <v>47</v>
      </c>
      <c r="C82" s="103"/>
      <c r="D82" s="104"/>
      <c r="E82" s="12">
        <f>E83+E85+E87+E88+E89+E90+E92+E93+E94</f>
        <v>0</v>
      </c>
      <c r="F82" s="12">
        <f t="shared" ref="F82:H82" si="15">F83+F85+F87+F88+F89+F90+F92+F93+F94</f>
        <v>0</v>
      </c>
      <c r="G82" s="53">
        <f t="shared" si="11"/>
        <v>0</v>
      </c>
      <c r="H82" s="12">
        <f t="shared" si="15"/>
        <v>0</v>
      </c>
      <c r="I82" s="12">
        <f t="shared" ref="I82" si="16">I83+I85+I87+I88+I89+I90+I92+I93+I94</f>
        <v>0</v>
      </c>
      <c r="J82" s="53">
        <f t="shared" si="13"/>
        <v>0</v>
      </c>
    </row>
    <row r="83" spans="1:10" x14ac:dyDescent="0.2">
      <c r="A83" s="5"/>
      <c r="B83" s="6"/>
      <c r="C83" s="55" t="s">
        <v>48</v>
      </c>
      <c r="D83" s="38"/>
      <c r="E83" s="12">
        <f>E84</f>
        <v>0</v>
      </c>
      <c r="F83" s="12">
        <f t="shared" ref="F83:I83" si="17">F84</f>
        <v>0</v>
      </c>
      <c r="G83" s="53">
        <f t="shared" si="11"/>
        <v>0</v>
      </c>
      <c r="H83" s="12">
        <f t="shared" si="17"/>
        <v>0</v>
      </c>
      <c r="I83" s="12">
        <f t="shared" si="17"/>
        <v>0</v>
      </c>
      <c r="J83" s="53">
        <f t="shared" si="13"/>
        <v>0</v>
      </c>
    </row>
    <row r="84" spans="1:10" s="46" customFormat="1" x14ac:dyDescent="0.2">
      <c r="A84" s="5"/>
      <c r="B84" s="6"/>
      <c r="C84" s="72"/>
      <c r="D84" s="7" t="s">
        <v>349</v>
      </c>
      <c r="E84" s="8">
        <v>0</v>
      </c>
      <c r="F84" s="8">
        <v>0</v>
      </c>
      <c r="G84" s="53">
        <f t="shared" si="11"/>
        <v>0</v>
      </c>
      <c r="H84" s="8">
        <v>0</v>
      </c>
      <c r="I84" s="8">
        <v>0</v>
      </c>
      <c r="J84" s="53">
        <f t="shared" si="13"/>
        <v>0</v>
      </c>
    </row>
    <row r="85" spans="1:10" x14ac:dyDescent="0.2">
      <c r="A85" s="5"/>
      <c r="B85" s="6"/>
      <c r="C85" s="55" t="s">
        <v>49</v>
      </c>
      <c r="D85" s="38"/>
      <c r="E85" s="12">
        <f>SUM(E86)</f>
        <v>0</v>
      </c>
      <c r="F85" s="12">
        <f>SUM(F86)</f>
        <v>0</v>
      </c>
      <c r="G85" s="53">
        <f t="shared" si="11"/>
        <v>0</v>
      </c>
      <c r="H85" s="12">
        <f>SUM(H86)</f>
        <v>0</v>
      </c>
      <c r="I85" s="12">
        <f>SUM(I86)</f>
        <v>0</v>
      </c>
      <c r="J85" s="53">
        <f t="shared" si="13"/>
        <v>0</v>
      </c>
    </row>
    <row r="86" spans="1:10" x14ac:dyDescent="0.2">
      <c r="A86" s="5"/>
      <c r="B86" s="6"/>
      <c r="C86" s="6"/>
      <c r="D86" s="7" t="s">
        <v>49</v>
      </c>
      <c r="E86" s="8">
        <v>0</v>
      </c>
      <c r="F86" s="8">
        <v>0</v>
      </c>
      <c r="G86" s="53">
        <f t="shared" si="11"/>
        <v>0</v>
      </c>
      <c r="H86" s="8">
        <v>0</v>
      </c>
      <c r="I86" s="8">
        <v>0</v>
      </c>
      <c r="J86" s="53">
        <f t="shared" si="13"/>
        <v>0</v>
      </c>
    </row>
    <row r="87" spans="1:10" x14ac:dyDescent="0.2">
      <c r="A87" s="5"/>
      <c r="B87" s="6"/>
      <c r="C87" s="55" t="s">
        <v>50</v>
      </c>
      <c r="D87" s="38"/>
      <c r="E87" s="12">
        <v>0</v>
      </c>
      <c r="F87" s="12">
        <v>0</v>
      </c>
      <c r="G87" s="53">
        <f t="shared" si="11"/>
        <v>0</v>
      </c>
      <c r="H87" s="12">
        <v>0</v>
      </c>
      <c r="I87" s="12">
        <v>0</v>
      </c>
      <c r="J87" s="53">
        <f t="shared" si="13"/>
        <v>0</v>
      </c>
    </row>
    <row r="88" spans="1:10" x14ac:dyDescent="0.2">
      <c r="A88" s="5"/>
      <c r="B88" s="6"/>
      <c r="C88" s="55" t="s">
        <v>51</v>
      </c>
      <c r="D88" s="38"/>
      <c r="E88" s="12">
        <v>0</v>
      </c>
      <c r="F88" s="12">
        <v>0</v>
      </c>
      <c r="G88" s="53">
        <f t="shared" si="11"/>
        <v>0</v>
      </c>
      <c r="H88" s="12">
        <v>0</v>
      </c>
      <c r="I88" s="12">
        <v>0</v>
      </c>
      <c r="J88" s="53">
        <f t="shared" si="13"/>
        <v>0</v>
      </c>
    </row>
    <row r="89" spans="1:10" x14ac:dyDescent="0.2">
      <c r="A89" s="5"/>
      <c r="B89" s="6"/>
      <c r="C89" s="55" t="s">
        <v>52</v>
      </c>
      <c r="D89" s="38"/>
      <c r="E89" s="12">
        <v>0</v>
      </c>
      <c r="F89" s="12">
        <v>0</v>
      </c>
      <c r="G89" s="53">
        <f t="shared" si="11"/>
        <v>0</v>
      </c>
      <c r="H89" s="12">
        <v>0</v>
      </c>
      <c r="I89" s="12">
        <v>0</v>
      </c>
      <c r="J89" s="53">
        <f t="shared" si="13"/>
        <v>0</v>
      </c>
    </row>
    <row r="90" spans="1:10" x14ac:dyDescent="0.2">
      <c r="A90" s="5"/>
      <c r="B90" s="6"/>
      <c r="C90" s="55" t="s">
        <v>53</v>
      </c>
      <c r="D90" s="38"/>
      <c r="E90" s="12">
        <f>+E91</f>
        <v>0</v>
      </c>
      <c r="F90" s="12">
        <f>+F91</f>
        <v>0</v>
      </c>
      <c r="G90" s="53">
        <f t="shared" si="11"/>
        <v>0</v>
      </c>
      <c r="H90" s="12">
        <f>+H91</f>
        <v>0</v>
      </c>
      <c r="I90" s="12">
        <f>+I91</f>
        <v>0</v>
      </c>
      <c r="J90" s="53">
        <f t="shared" si="13"/>
        <v>0</v>
      </c>
    </row>
    <row r="91" spans="1:10" x14ac:dyDescent="0.2">
      <c r="A91" s="5"/>
      <c r="B91" s="6"/>
      <c r="C91" s="6"/>
      <c r="D91" s="7" t="s">
        <v>53</v>
      </c>
      <c r="E91" s="8">
        <v>0</v>
      </c>
      <c r="F91" s="8">
        <v>0</v>
      </c>
      <c r="G91" s="53">
        <f t="shared" si="11"/>
        <v>0</v>
      </c>
      <c r="H91" s="8">
        <v>0</v>
      </c>
      <c r="I91" s="8">
        <v>0</v>
      </c>
      <c r="J91" s="53">
        <f t="shared" si="13"/>
        <v>0</v>
      </c>
    </row>
    <row r="92" spans="1:10" x14ac:dyDescent="0.2">
      <c r="A92" s="5"/>
      <c r="B92" s="6"/>
      <c r="C92" s="55" t="s">
        <v>54</v>
      </c>
      <c r="D92" s="38"/>
      <c r="E92" s="12">
        <v>0</v>
      </c>
      <c r="F92" s="12">
        <v>0</v>
      </c>
      <c r="G92" s="53">
        <f t="shared" si="11"/>
        <v>0</v>
      </c>
      <c r="H92" s="12">
        <v>0</v>
      </c>
      <c r="I92" s="12">
        <v>0</v>
      </c>
      <c r="J92" s="53">
        <f t="shared" si="13"/>
        <v>0</v>
      </c>
    </row>
    <row r="93" spans="1:10" x14ac:dyDescent="0.2">
      <c r="A93" s="5"/>
      <c r="B93" s="6"/>
      <c r="C93" s="55" t="s">
        <v>55</v>
      </c>
      <c r="D93" s="38"/>
      <c r="E93" s="12">
        <v>0</v>
      </c>
      <c r="F93" s="12">
        <v>0</v>
      </c>
      <c r="G93" s="53">
        <f t="shared" si="11"/>
        <v>0</v>
      </c>
      <c r="H93" s="12">
        <v>0</v>
      </c>
      <c r="I93" s="12">
        <v>0</v>
      </c>
      <c r="J93" s="53">
        <f t="shared" si="13"/>
        <v>0</v>
      </c>
    </row>
    <row r="94" spans="1:10" x14ac:dyDescent="0.2">
      <c r="A94" s="5"/>
      <c r="B94" s="6"/>
      <c r="C94" s="55" t="s">
        <v>56</v>
      </c>
      <c r="D94" s="38"/>
      <c r="E94" s="12">
        <f>SUM(E95:E97)</f>
        <v>0</v>
      </c>
      <c r="F94" s="12">
        <f>SUM(F95:F97)</f>
        <v>0</v>
      </c>
      <c r="G94" s="53">
        <f t="shared" si="11"/>
        <v>0</v>
      </c>
      <c r="H94" s="12">
        <f>SUM(H95:H97)</f>
        <v>0</v>
      </c>
      <c r="I94" s="12">
        <f>SUM(I95:I97)</f>
        <v>0</v>
      </c>
      <c r="J94" s="53">
        <f t="shared" si="13"/>
        <v>0</v>
      </c>
    </row>
    <row r="95" spans="1:10" x14ac:dyDescent="0.2">
      <c r="A95" s="5"/>
      <c r="B95" s="6"/>
      <c r="C95" s="6"/>
      <c r="D95" s="7" t="s">
        <v>258</v>
      </c>
      <c r="E95" s="8">
        <v>0</v>
      </c>
      <c r="F95" s="8">
        <v>0</v>
      </c>
      <c r="G95" s="53">
        <f t="shared" si="11"/>
        <v>0</v>
      </c>
      <c r="H95" s="8">
        <v>0</v>
      </c>
      <c r="I95" s="8">
        <v>0</v>
      </c>
      <c r="J95" s="53">
        <f t="shared" si="13"/>
        <v>0</v>
      </c>
    </row>
    <row r="96" spans="1:10" x14ac:dyDescent="0.2">
      <c r="A96" s="5"/>
      <c r="B96" s="6"/>
      <c r="C96" s="6"/>
      <c r="D96" s="7" t="s">
        <v>58</v>
      </c>
      <c r="E96" s="8">
        <v>0</v>
      </c>
      <c r="F96" s="8">
        <v>0</v>
      </c>
      <c r="G96" s="53">
        <f t="shared" si="11"/>
        <v>0</v>
      </c>
      <c r="H96" s="8">
        <v>0</v>
      </c>
      <c r="I96" s="8">
        <v>0</v>
      </c>
      <c r="J96" s="53">
        <f t="shared" si="13"/>
        <v>0</v>
      </c>
    </row>
    <row r="97" spans="1:10" x14ac:dyDescent="0.2">
      <c r="A97" s="5"/>
      <c r="B97" s="6"/>
      <c r="C97" s="6"/>
      <c r="D97" s="7" t="s">
        <v>57</v>
      </c>
      <c r="E97" s="8">
        <v>0</v>
      </c>
      <c r="F97" s="8">
        <v>0</v>
      </c>
      <c r="G97" s="53">
        <f t="shared" si="11"/>
        <v>0</v>
      </c>
      <c r="H97" s="8">
        <v>0</v>
      </c>
      <c r="I97" s="8">
        <v>0</v>
      </c>
      <c r="J97" s="53">
        <f t="shared" si="13"/>
        <v>0</v>
      </c>
    </row>
    <row r="98" spans="1:10" x14ac:dyDescent="0.2">
      <c r="A98" s="5"/>
      <c r="B98" s="57" t="s">
        <v>59</v>
      </c>
      <c r="C98" s="15"/>
      <c r="D98" s="16"/>
      <c r="E98" s="12">
        <f>+E99+E101+E104+E106</f>
        <v>0</v>
      </c>
      <c r="F98" s="12">
        <f t="shared" ref="F98:J98" si="18">+F99+F101+F104+F106</f>
        <v>0</v>
      </c>
      <c r="G98" s="12">
        <f t="shared" si="18"/>
        <v>0</v>
      </c>
      <c r="H98" s="12">
        <f t="shared" si="18"/>
        <v>0</v>
      </c>
      <c r="I98" s="12">
        <f t="shared" si="18"/>
        <v>0</v>
      </c>
      <c r="J98" s="12">
        <f t="shared" si="18"/>
        <v>0</v>
      </c>
    </row>
    <row r="99" spans="1:10" x14ac:dyDescent="0.2">
      <c r="A99" s="5"/>
      <c r="B99" s="6"/>
      <c r="C99" s="55" t="s">
        <v>60</v>
      </c>
      <c r="D99" s="38"/>
      <c r="E99" s="12">
        <f>+E100</f>
        <v>0</v>
      </c>
      <c r="F99" s="12">
        <f>+F100</f>
        <v>0</v>
      </c>
      <c r="G99" s="53">
        <f t="shared" si="11"/>
        <v>0</v>
      </c>
      <c r="H99" s="12">
        <f>+H100</f>
        <v>0</v>
      </c>
      <c r="I99" s="12">
        <f>+I100</f>
        <v>0</v>
      </c>
      <c r="J99" s="53">
        <f t="shared" si="13"/>
        <v>0</v>
      </c>
    </row>
    <row r="100" spans="1:10" x14ac:dyDescent="0.2">
      <c r="A100" s="5"/>
      <c r="B100" s="6"/>
      <c r="C100" s="6"/>
      <c r="D100" s="7" t="s">
        <v>61</v>
      </c>
      <c r="E100" s="8">
        <v>0</v>
      </c>
      <c r="F100" s="8">
        <v>0</v>
      </c>
      <c r="G100" s="53">
        <f t="shared" si="11"/>
        <v>0</v>
      </c>
      <c r="H100" s="8">
        <v>0</v>
      </c>
      <c r="I100" s="8">
        <v>0</v>
      </c>
      <c r="J100" s="53">
        <f t="shared" si="13"/>
        <v>0</v>
      </c>
    </row>
    <row r="101" spans="1:10" x14ac:dyDescent="0.2">
      <c r="A101" s="5"/>
      <c r="B101" s="6"/>
      <c r="C101" s="55" t="s">
        <v>62</v>
      </c>
      <c r="D101" s="38"/>
      <c r="E101" s="12">
        <f>SUM(E102:E103)</f>
        <v>0</v>
      </c>
      <c r="F101" s="12">
        <f t="shared" ref="F101:H101" si="19">SUM(F102:F103)</f>
        <v>0</v>
      </c>
      <c r="G101" s="53">
        <f t="shared" si="11"/>
        <v>0</v>
      </c>
      <c r="H101" s="12">
        <f t="shared" si="19"/>
        <v>0</v>
      </c>
      <c r="I101" s="12">
        <f t="shared" ref="I101" si="20">SUM(I102:I103)</f>
        <v>0</v>
      </c>
      <c r="J101" s="53">
        <f t="shared" si="13"/>
        <v>0</v>
      </c>
    </row>
    <row r="102" spans="1:10" x14ac:dyDescent="0.2">
      <c r="A102" s="5"/>
      <c r="B102" s="6"/>
      <c r="C102" s="6"/>
      <c r="D102" s="7" t="s">
        <v>259</v>
      </c>
      <c r="E102" s="8">
        <v>0</v>
      </c>
      <c r="F102" s="8">
        <v>0</v>
      </c>
      <c r="G102" s="53">
        <f t="shared" si="11"/>
        <v>0</v>
      </c>
      <c r="H102" s="8">
        <v>0</v>
      </c>
      <c r="I102" s="8">
        <v>0</v>
      </c>
      <c r="J102" s="53">
        <f t="shared" si="13"/>
        <v>0</v>
      </c>
    </row>
    <row r="103" spans="1:10" x14ac:dyDescent="0.2">
      <c r="A103" s="5"/>
      <c r="B103" s="6"/>
      <c r="C103" s="6"/>
      <c r="D103" s="7" t="s">
        <v>275</v>
      </c>
      <c r="E103" s="8">
        <v>0</v>
      </c>
      <c r="F103" s="8">
        <v>0</v>
      </c>
      <c r="G103" s="53">
        <f t="shared" si="11"/>
        <v>0</v>
      </c>
      <c r="H103" s="8">
        <v>0</v>
      </c>
      <c r="I103" s="8">
        <v>0</v>
      </c>
      <c r="J103" s="53">
        <f t="shared" si="13"/>
        <v>0</v>
      </c>
    </row>
    <row r="104" spans="1:10" x14ac:dyDescent="0.2">
      <c r="A104" s="5"/>
      <c r="B104" s="6"/>
      <c r="C104" s="54" t="s">
        <v>517</v>
      </c>
      <c r="D104" s="91"/>
      <c r="E104" s="12">
        <f>SUM(E105:E106)</f>
        <v>0</v>
      </c>
      <c r="F104" s="12">
        <f t="shared" ref="F104" si="21">SUM(F105:F106)</f>
        <v>0</v>
      </c>
      <c r="G104" s="53">
        <f t="shared" ref="G104:G105" si="22">E104+F104</f>
        <v>0</v>
      </c>
      <c r="H104" s="12">
        <f t="shared" ref="H104:I104" si="23">SUM(H105:H106)</f>
        <v>0</v>
      </c>
      <c r="I104" s="12">
        <f t="shared" si="23"/>
        <v>0</v>
      </c>
      <c r="J104" s="53">
        <f t="shared" ref="J104:J105" si="24">G104-H104</f>
        <v>0</v>
      </c>
    </row>
    <row r="105" spans="1:10" x14ac:dyDescent="0.2">
      <c r="A105" s="5"/>
      <c r="B105" s="6"/>
      <c r="C105" s="6"/>
      <c r="D105" s="7" t="s">
        <v>517</v>
      </c>
      <c r="E105" s="8">
        <v>0</v>
      </c>
      <c r="F105" s="8">
        <v>0</v>
      </c>
      <c r="G105" s="53">
        <f t="shared" si="22"/>
        <v>0</v>
      </c>
      <c r="H105" s="8">
        <v>0</v>
      </c>
      <c r="I105" s="8">
        <v>0</v>
      </c>
      <c r="J105" s="53">
        <f t="shared" si="24"/>
        <v>0</v>
      </c>
    </row>
    <row r="106" spans="1:10" x14ac:dyDescent="0.2">
      <c r="A106" s="5"/>
      <c r="B106" s="6"/>
      <c r="C106" s="55" t="s">
        <v>260</v>
      </c>
      <c r="D106" s="38"/>
      <c r="E106" s="12">
        <f>+E107</f>
        <v>0</v>
      </c>
      <c r="F106" s="12">
        <f>+F107</f>
        <v>0</v>
      </c>
      <c r="G106" s="53">
        <f t="shared" si="11"/>
        <v>0</v>
      </c>
      <c r="H106" s="12">
        <f>+H107</f>
        <v>0</v>
      </c>
      <c r="I106" s="12">
        <f>+I107</f>
        <v>0</v>
      </c>
      <c r="J106" s="53">
        <f t="shared" si="13"/>
        <v>0</v>
      </c>
    </row>
    <row r="107" spans="1:10" x14ac:dyDescent="0.2">
      <c r="A107" s="5"/>
      <c r="B107" s="6"/>
      <c r="C107" s="6"/>
      <c r="D107" s="7" t="s">
        <v>260</v>
      </c>
      <c r="E107" s="8">
        <v>0</v>
      </c>
      <c r="F107" s="8">
        <v>0</v>
      </c>
      <c r="G107" s="53">
        <f t="shared" si="11"/>
        <v>0</v>
      </c>
      <c r="H107" s="8">
        <v>0</v>
      </c>
      <c r="I107" s="8">
        <v>0</v>
      </c>
      <c r="J107" s="53">
        <f t="shared" si="13"/>
        <v>0</v>
      </c>
    </row>
    <row r="108" spans="1:10" x14ac:dyDescent="0.2">
      <c r="A108" s="5"/>
      <c r="B108" s="103" t="s">
        <v>63</v>
      </c>
      <c r="C108" s="103"/>
      <c r="D108" s="104"/>
      <c r="E108" s="12">
        <f>SUM(E109)</f>
        <v>0</v>
      </c>
      <c r="F108" s="12">
        <f>SUM(F109)</f>
        <v>0</v>
      </c>
      <c r="G108" s="53">
        <f t="shared" si="11"/>
        <v>0</v>
      </c>
      <c r="H108" s="12">
        <f>SUM(H109)</f>
        <v>0</v>
      </c>
      <c r="I108" s="12">
        <f>SUM(I109)</f>
        <v>0</v>
      </c>
      <c r="J108" s="53">
        <f t="shared" si="13"/>
        <v>0</v>
      </c>
    </row>
    <row r="109" spans="1:10" x14ac:dyDescent="0.2">
      <c r="A109" s="5"/>
      <c r="B109" s="6"/>
      <c r="C109" s="55" t="s">
        <v>64</v>
      </c>
      <c r="D109" s="38"/>
      <c r="E109" s="12">
        <f>SUM(E110:E111)</f>
        <v>0</v>
      </c>
      <c r="F109" s="12">
        <f>SUM(F110:F111)</f>
        <v>0</v>
      </c>
      <c r="G109" s="53">
        <f t="shared" si="11"/>
        <v>0</v>
      </c>
      <c r="H109" s="12">
        <f>SUM(H110:H111)</f>
        <v>0</v>
      </c>
      <c r="I109" s="12">
        <f>SUM(I110:I111)</f>
        <v>0</v>
      </c>
      <c r="J109" s="53">
        <f t="shared" si="13"/>
        <v>0</v>
      </c>
    </row>
    <row r="110" spans="1:10" x14ac:dyDescent="0.2">
      <c r="A110" s="5"/>
      <c r="B110" s="6"/>
      <c r="C110" s="6"/>
      <c r="D110" s="7" t="s">
        <v>65</v>
      </c>
      <c r="E110" s="8">
        <v>0</v>
      </c>
      <c r="F110" s="8">
        <v>0</v>
      </c>
      <c r="G110" s="53">
        <f t="shared" si="11"/>
        <v>0</v>
      </c>
      <c r="H110" s="8">
        <v>0</v>
      </c>
      <c r="I110" s="8">
        <v>0</v>
      </c>
      <c r="J110" s="53">
        <f t="shared" si="13"/>
        <v>0</v>
      </c>
    </row>
    <row r="111" spans="1:10" x14ac:dyDescent="0.2">
      <c r="A111" s="5"/>
      <c r="B111" s="6"/>
      <c r="C111" s="6"/>
      <c r="D111" s="7" t="s">
        <v>66</v>
      </c>
      <c r="E111" s="8">
        <v>0</v>
      </c>
      <c r="F111" s="8">
        <v>0</v>
      </c>
      <c r="G111" s="53">
        <f t="shared" si="11"/>
        <v>0</v>
      </c>
      <c r="H111" s="8">
        <v>0</v>
      </c>
      <c r="I111" s="8">
        <v>0</v>
      </c>
      <c r="J111" s="53">
        <f t="shared" si="13"/>
        <v>0</v>
      </c>
    </row>
    <row r="112" spans="1:10" x14ac:dyDescent="0.2">
      <c r="A112" s="5"/>
      <c r="B112" s="103" t="s">
        <v>67</v>
      </c>
      <c r="C112" s="103"/>
      <c r="D112" s="104"/>
      <c r="E112" s="12">
        <f>+E113+E115+E118+E119+E121</f>
        <v>0</v>
      </c>
      <c r="F112" s="12">
        <f>+F113+F115+F118+F119+F121</f>
        <v>0</v>
      </c>
      <c r="G112" s="53">
        <f t="shared" si="11"/>
        <v>0</v>
      </c>
      <c r="H112" s="12">
        <f>+H113+H115+H118+H119+H121</f>
        <v>0</v>
      </c>
      <c r="I112" s="12">
        <f>+I113+I115+I118+I119+I121</f>
        <v>0</v>
      </c>
      <c r="J112" s="53">
        <f t="shared" si="13"/>
        <v>0</v>
      </c>
    </row>
    <row r="113" spans="1:10" x14ac:dyDescent="0.2">
      <c r="A113" s="5"/>
      <c r="B113" s="6"/>
      <c r="C113" s="55" t="s">
        <v>68</v>
      </c>
      <c r="D113" s="38"/>
      <c r="E113" s="12">
        <f>+E114</f>
        <v>0</v>
      </c>
      <c r="F113" s="12">
        <f>+F114</f>
        <v>0</v>
      </c>
      <c r="G113" s="53">
        <f t="shared" si="11"/>
        <v>0</v>
      </c>
      <c r="H113" s="12">
        <f>+H114</f>
        <v>0</v>
      </c>
      <c r="I113" s="12">
        <f>+I114</f>
        <v>0</v>
      </c>
      <c r="J113" s="53">
        <f t="shared" si="13"/>
        <v>0</v>
      </c>
    </row>
    <row r="114" spans="1:10" ht="24" x14ac:dyDescent="0.2">
      <c r="A114" s="5"/>
      <c r="B114" s="6"/>
      <c r="C114" s="6"/>
      <c r="D114" s="7" t="s">
        <v>351</v>
      </c>
      <c r="E114" s="8">
        <v>0</v>
      </c>
      <c r="F114" s="8">
        <v>0</v>
      </c>
      <c r="G114" s="53">
        <f t="shared" si="11"/>
        <v>0</v>
      </c>
      <c r="H114" s="8">
        <v>0</v>
      </c>
      <c r="I114" s="8">
        <v>0</v>
      </c>
      <c r="J114" s="53">
        <f t="shared" si="13"/>
        <v>0</v>
      </c>
    </row>
    <row r="115" spans="1:10" x14ac:dyDescent="0.2">
      <c r="A115" s="5"/>
      <c r="B115" s="6"/>
      <c r="C115" s="56" t="s">
        <v>69</v>
      </c>
      <c r="D115" s="38"/>
      <c r="E115" s="12">
        <f>E116+E117</f>
        <v>0</v>
      </c>
      <c r="F115" s="12">
        <f t="shared" ref="F115:I115" si="25">F116+F117</f>
        <v>0</v>
      </c>
      <c r="G115" s="12">
        <f t="shared" si="25"/>
        <v>0</v>
      </c>
      <c r="H115" s="12">
        <f t="shared" si="25"/>
        <v>0</v>
      </c>
      <c r="I115" s="12">
        <f t="shared" si="25"/>
        <v>0</v>
      </c>
      <c r="J115" s="53">
        <f t="shared" si="13"/>
        <v>0</v>
      </c>
    </row>
    <row r="116" spans="1:10" s="46" customFormat="1" x14ac:dyDescent="0.2">
      <c r="A116" s="5"/>
      <c r="B116" s="6"/>
      <c r="C116" s="73"/>
      <c r="D116" s="7" t="s">
        <v>352</v>
      </c>
      <c r="E116" s="8">
        <v>0</v>
      </c>
      <c r="F116" s="8">
        <v>0</v>
      </c>
      <c r="G116" s="53">
        <f t="shared" si="11"/>
        <v>0</v>
      </c>
      <c r="H116" s="8">
        <v>0</v>
      </c>
      <c r="I116" s="8">
        <v>0</v>
      </c>
      <c r="J116" s="53">
        <f t="shared" si="13"/>
        <v>0</v>
      </c>
    </row>
    <row r="117" spans="1:10" s="46" customFormat="1" x14ac:dyDescent="0.2">
      <c r="A117" s="5"/>
      <c r="B117" s="6"/>
      <c r="C117" s="73"/>
      <c r="D117" s="7" t="s">
        <v>511</v>
      </c>
      <c r="E117" s="8">
        <v>0</v>
      </c>
      <c r="F117" s="8">
        <v>0</v>
      </c>
      <c r="G117" s="53">
        <f t="shared" si="11"/>
        <v>0</v>
      </c>
      <c r="H117" s="8">
        <v>0</v>
      </c>
      <c r="I117" s="8">
        <v>0</v>
      </c>
      <c r="J117" s="53">
        <f t="shared" si="13"/>
        <v>0</v>
      </c>
    </row>
    <row r="118" spans="1:10" x14ac:dyDescent="0.2">
      <c r="A118" s="5"/>
      <c r="B118" s="6"/>
      <c r="C118" s="56" t="s">
        <v>70</v>
      </c>
      <c r="D118" s="38"/>
      <c r="E118" s="12">
        <v>0</v>
      </c>
      <c r="F118" s="12">
        <v>0</v>
      </c>
      <c r="G118" s="53">
        <f t="shared" si="11"/>
        <v>0</v>
      </c>
      <c r="H118" s="12">
        <v>0</v>
      </c>
      <c r="I118" s="12">
        <v>0</v>
      </c>
      <c r="J118" s="53">
        <f t="shared" si="13"/>
        <v>0</v>
      </c>
    </row>
    <row r="119" spans="1:10" x14ac:dyDescent="0.2">
      <c r="A119" s="5"/>
      <c r="B119" s="6"/>
      <c r="C119" s="56" t="s">
        <v>71</v>
      </c>
      <c r="D119" s="38"/>
      <c r="E119" s="12">
        <f>E120</f>
        <v>0</v>
      </c>
      <c r="F119" s="12">
        <f t="shared" ref="F119:I119" si="26">F120</f>
        <v>0</v>
      </c>
      <c r="G119" s="53">
        <f t="shared" si="11"/>
        <v>0</v>
      </c>
      <c r="H119" s="12">
        <f t="shared" si="26"/>
        <v>0</v>
      </c>
      <c r="I119" s="12">
        <f t="shared" si="26"/>
        <v>0</v>
      </c>
      <c r="J119" s="53">
        <f t="shared" si="13"/>
        <v>0</v>
      </c>
    </row>
    <row r="120" spans="1:10" s="46" customFormat="1" x14ac:dyDescent="0.2">
      <c r="A120" s="5"/>
      <c r="B120" s="6"/>
      <c r="C120" s="73"/>
      <c r="D120" s="7" t="s">
        <v>353</v>
      </c>
      <c r="E120" s="8">
        <v>0</v>
      </c>
      <c r="F120" s="8">
        <v>0</v>
      </c>
      <c r="G120" s="53">
        <f t="shared" si="11"/>
        <v>0</v>
      </c>
      <c r="H120" s="8">
        <v>0</v>
      </c>
      <c r="I120" s="8">
        <v>0</v>
      </c>
      <c r="J120" s="53">
        <f t="shared" si="13"/>
        <v>0</v>
      </c>
    </row>
    <row r="121" spans="1:10" x14ac:dyDescent="0.2">
      <c r="A121" s="5"/>
      <c r="B121" s="6"/>
      <c r="C121" s="56" t="s">
        <v>72</v>
      </c>
      <c r="D121" s="38"/>
      <c r="E121" s="12">
        <f>E122</f>
        <v>0</v>
      </c>
      <c r="F121" s="12">
        <f t="shared" ref="F121:I121" si="27">F122</f>
        <v>0</v>
      </c>
      <c r="G121" s="53">
        <f t="shared" si="11"/>
        <v>0</v>
      </c>
      <c r="H121" s="12">
        <f t="shared" si="27"/>
        <v>0</v>
      </c>
      <c r="I121" s="12">
        <f t="shared" si="27"/>
        <v>0</v>
      </c>
      <c r="J121" s="53">
        <f t="shared" si="13"/>
        <v>0</v>
      </c>
    </row>
    <row r="122" spans="1:10" s="46" customFormat="1" x14ac:dyDescent="0.2">
      <c r="A122" s="5"/>
      <c r="B122" s="6"/>
      <c r="C122" s="71"/>
      <c r="D122" s="7" t="s">
        <v>354</v>
      </c>
      <c r="E122" s="8">
        <v>0</v>
      </c>
      <c r="F122" s="8">
        <v>0</v>
      </c>
      <c r="G122" s="53">
        <f t="shared" si="11"/>
        <v>0</v>
      </c>
      <c r="H122" s="8">
        <v>0</v>
      </c>
      <c r="I122" s="8">
        <v>0</v>
      </c>
      <c r="J122" s="53">
        <f t="shared" si="13"/>
        <v>0</v>
      </c>
    </row>
    <row r="123" spans="1:10" x14ac:dyDescent="0.2">
      <c r="A123" s="5"/>
      <c r="B123" s="103" t="s">
        <v>73</v>
      </c>
      <c r="C123" s="103"/>
      <c r="D123" s="104"/>
      <c r="E123" s="12">
        <f>SUM(E124)</f>
        <v>0</v>
      </c>
      <c r="F123" s="12">
        <f t="shared" ref="F123:I123" si="28">SUM(F124)</f>
        <v>0</v>
      </c>
      <c r="G123" s="53">
        <f t="shared" si="11"/>
        <v>0</v>
      </c>
      <c r="H123" s="12">
        <f t="shared" si="28"/>
        <v>0</v>
      </c>
      <c r="I123" s="12">
        <f t="shared" si="28"/>
        <v>0</v>
      </c>
      <c r="J123" s="53">
        <f t="shared" si="13"/>
        <v>0</v>
      </c>
    </row>
    <row r="124" spans="1:10" x14ac:dyDescent="0.2">
      <c r="A124" s="5"/>
      <c r="B124" s="6"/>
      <c r="C124" s="55" t="s">
        <v>74</v>
      </c>
      <c r="D124" s="38"/>
      <c r="E124" s="12">
        <f>+E125</f>
        <v>0</v>
      </c>
      <c r="F124" s="12">
        <f>+F125</f>
        <v>0</v>
      </c>
      <c r="G124" s="53">
        <f t="shared" si="11"/>
        <v>0</v>
      </c>
      <c r="H124" s="12">
        <f>+H125</f>
        <v>0</v>
      </c>
      <c r="I124" s="12">
        <f>+I125</f>
        <v>0</v>
      </c>
      <c r="J124" s="53">
        <f t="shared" si="13"/>
        <v>0</v>
      </c>
    </row>
    <row r="125" spans="1:10" ht="24" x14ac:dyDescent="0.2">
      <c r="A125" s="5"/>
      <c r="B125" s="6"/>
      <c r="C125" s="6"/>
      <c r="D125" s="7" t="s">
        <v>355</v>
      </c>
      <c r="E125" s="8">
        <v>0</v>
      </c>
      <c r="F125" s="8">
        <v>0</v>
      </c>
      <c r="G125" s="53">
        <f t="shared" si="11"/>
        <v>0</v>
      </c>
      <c r="H125" s="8">
        <v>0</v>
      </c>
      <c r="I125" s="8">
        <v>0</v>
      </c>
      <c r="J125" s="53">
        <f t="shared" si="13"/>
        <v>0</v>
      </c>
    </row>
    <row r="126" spans="1:10" x14ac:dyDescent="0.2">
      <c r="A126" s="5"/>
      <c r="B126" s="6"/>
      <c r="C126" s="56" t="s">
        <v>75</v>
      </c>
      <c r="D126" s="38"/>
      <c r="E126" s="12">
        <f>SUM(E127:E128)</f>
        <v>0</v>
      </c>
      <c r="F126" s="12">
        <f t="shared" ref="F126:H126" si="29">SUM(F127:F128)</f>
        <v>0</v>
      </c>
      <c r="G126" s="53">
        <f t="shared" si="11"/>
        <v>0</v>
      </c>
      <c r="H126" s="12">
        <f t="shared" si="29"/>
        <v>0</v>
      </c>
      <c r="I126" s="12">
        <f t="shared" ref="I126" si="30">SUM(I127:I128)</f>
        <v>0</v>
      </c>
      <c r="J126" s="53">
        <f t="shared" si="13"/>
        <v>0</v>
      </c>
    </row>
    <row r="127" spans="1:10" ht="24" x14ac:dyDescent="0.2">
      <c r="A127" s="5"/>
      <c r="B127" s="6"/>
      <c r="C127" s="6"/>
      <c r="D127" s="7" t="s">
        <v>356</v>
      </c>
      <c r="E127" s="8">
        <v>0</v>
      </c>
      <c r="F127" s="8">
        <v>0</v>
      </c>
      <c r="G127" s="53">
        <f t="shared" si="11"/>
        <v>0</v>
      </c>
      <c r="H127" s="8">
        <v>0</v>
      </c>
      <c r="I127" s="8">
        <v>0</v>
      </c>
      <c r="J127" s="53">
        <f t="shared" si="13"/>
        <v>0</v>
      </c>
    </row>
    <row r="128" spans="1:10" x14ac:dyDescent="0.2">
      <c r="A128" s="5"/>
      <c r="B128" s="6"/>
      <c r="C128" s="6"/>
      <c r="D128" s="7" t="s">
        <v>294</v>
      </c>
      <c r="E128" s="8">
        <v>0</v>
      </c>
      <c r="F128" s="8">
        <v>0</v>
      </c>
      <c r="G128" s="53">
        <f t="shared" si="11"/>
        <v>0</v>
      </c>
      <c r="H128" s="8">
        <v>0</v>
      </c>
      <c r="I128" s="8">
        <v>0</v>
      </c>
      <c r="J128" s="53">
        <f t="shared" si="13"/>
        <v>0</v>
      </c>
    </row>
    <row r="129" spans="1:10" x14ac:dyDescent="0.2">
      <c r="A129" s="5"/>
      <c r="B129" s="57" t="s">
        <v>76</v>
      </c>
      <c r="C129" s="57"/>
      <c r="D129" s="58"/>
      <c r="E129" s="12">
        <f>+E130+E132+E133+E135+E137+E141+E143+E145</f>
        <v>0</v>
      </c>
      <c r="F129" s="12">
        <f>+F130+F132+F133+F135+F137+F141+F143+F145</f>
        <v>0</v>
      </c>
      <c r="G129" s="53">
        <f t="shared" si="11"/>
        <v>0</v>
      </c>
      <c r="H129" s="12">
        <f>+H130+H132+H133+H135+H137+H141+H143+H145</f>
        <v>0</v>
      </c>
      <c r="I129" s="12">
        <f>+I130+I132+I133+I135+I137+I141+I143+I145</f>
        <v>0</v>
      </c>
      <c r="J129" s="53">
        <f t="shared" si="13"/>
        <v>0</v>
      </c>
    </row>
    <row r="130" spans="1:10" x14ac:dyDescent="0.2">
      <c r="A130" s="5"/>
      <c r="B130" s="6"/>
      <c r="C130" s="56" t="s">
        <v>77</v>
      </c>
      <c r="D130" s="38"/>
      <c r="E130" s="12">
        <f>+E131</f>
        <v>0</v>
      </c>
      <c r="F130" s="12">
        <f>+F131</f>
        <v>0</v>
      </c>
      <c r="G130" s="53">
        <f t="shared" si="11"/>
        <v>0</v>
      </c>
      <c r="H130" s="12">
        <f>+H131</f>
        <v>0</v>
      </c>
      <c r="I130" s="12">
        <f>+I131</f>
        <v>0</v>
      </c>
      <c r="J130" s="53">
        <f t="shared" si="13"/>
        <v>0</v>
      </c>
    </row>
    <row r="131" spans="1:10" x14ac:dyDescent="0.2">
      <c r="A131" s="5"/>
      <c r="B131" s="6"/>
      <c r="C131" s="6"/>
      <c r="D131" s="7" t="s">
        <v>512</v>
      </c>
      <c r="E131" s="8">
        <v>0</v>
      </c>
      <c r="F131" s="8">
        <v>0</v>
      </c>
      <c r="G131" s="53">
        <f t="shared" si="11"/>
        <v>0</v>
      </c>
      <c r="H131" s="8">
        <v>0</v>
      </c>
      <c r="I131" s="8">
        <v>0</v>
      </c>
      <c r="J131" s="53">
        <f t="shared" si="13"/>
        <v>0</v>
      </c>
    </row>
    <row r="132" spans="1:10" x14ac:dyDescent="0.2">
      <c r="A132" s="5"/>
      <c r="B132" s="6"/>
      <c r="C132" s="55" t="s">
        <v>78</v>
      </c>
      <c r="D132" s="38"/>
      <c r="E132" s="12">
        <v>0</v>
      </c>
      <c r="F132" s="12">
        <v>0</v>
      </c>
      <c r="G132" s="53">
        <f t="shared" si="11"/>
        <v>0</v>
      </c>
      <c r="H132" s="12">
        <v>0</v>
      </c>
      <c r="I132" s="12">
        <v>0</v>
      </c>
      <c r="J132" s="53">
        <f t="shared" si="13"/>
        <v>0</v>
      </c>
    </row>
    <row r="133" spans="1:10" x14ac:dyDescent="0.2">
      <c r="A133" s="5"/>
      <c r="B133" s="6"/>
      <c r="C133" s="55" t="s">
        <v>79</v>
      </c>
      <c r="D133" s="38"/>
      <c r="E133" s="12">
        <f>SUM(E134)</f>
        <v>0</v>
      </c>
      <c r="F133" s="12">
        <f>SUM(F134)</f>
        <v>0</v>
      </c>
      <c r="G133" s="53">
        <f t="shared" si="11"/>
        <v>0</v>
      </c>
      <c r="H133" s="12">
        <f>SUM(H134)</f>
        <v>0</v>
      </c>
      <c r="I133" s="12">
        <f>SUM(I134)</f>
        <v>0</v>
      </c>
      <c r="J133" s="53">
        <f t="shared" si="13"/>
        <v>0</v>
      </c>
    </row>
    <row r="134" spans="1:10" ht="24" x14ac:dyDescent="0.2">
      <c r="A134" s="5"/>
      <c r="B134" s="6"/>
      <c r="C134" s="6"/>
      <c r="D134" s="7" t="s">
        <v>261</v>
      </c>
      <c r="E134" s="8">
        <v>0</v>
      </c>
      <c r="F134" s="8">
        <v>0</v>
      </c>
      <c r="G134" s="53">
        <f t="shared" si="11"/>
        <v>0</v>
      </c>
      <c r="H134" s="8">
        <v>0</v>
      </c>
      <c r="I134" s="8">
        <v>0</v>
      </c>
      <c r="J134" s="53">
        <f t="shared" si="13"/>
        <v>0</v>
      </c>
    </row>
    <row r="135" spans="1:10" x14ac:dyDescent="0.2">
      <c r="A135" s="5"/>
      <c r="B135" s="6"/>
      <c r="C135" s="56" t="s">
        <v>80</v>
      </c>
      <c r="D135" s="38"/>
      <c r="E135" s="12">
        <f>SUM(E136)</f>
        <v>0</v>
      </c>
      <c r="F135" s="12">
        <f>SUM(F136)</f>
        <v>0</v>
      </c>
      <c r="G135" s="53">
        <f t="shared" ref="G135:G136" si="31">E135+F135</f>
        <v>0</v>
      </c>
      <c r="H135" s="12">
        <f>SUM(H136)</f>
        <v>0</v>
      </c>
      <c r="I135" s="12">
        <f>SUM(I136)</f>
        <v>0</v>
      </c>
      <c r="J135" s="53">
        <f t="shared" ref="J135:J136" si="32">G135-H135</f>
        <v>0</v>
      </c>
    </row>
    <row r="136" spans="1:10" ht="24.75" customHeight="1" x14ac:dyDescent="0.2">
      <c r="A136" s="5"/>
      <c r="B136" s="6"/>
      <c r="C136" s="56"/>
      <c r="D136" s="96" t="s">
        <v>518</v>
      </c>
      <c r="E136" s="12">
        <v>0</v>
      </c>
      <c r="F136" s="12">
        <v>0</v>
      </c>
      <c r="G136" s="53">
        <f t="shared" si="31"/>
        <v>0</v>
      </c>
      <c r="H136" s="12">
        <v>0</v>
      </c>
      <c r="I136" s="12">
        <v>0</v>
      </c>
      <c r="J136" s="53">
        <f t="shared" si="32"/>
        <v>0</v>
      </c>
    </row>
    <row r="137" spans="1:10" x14ac:dyDescent="0.2">
      <c r="A137" s="5"/>
      <c r="B137" s="6"/>
      <c r="C137" s="56" t="s">
        <v>81</v>
      </c>
      <c r="D137" s="38"/>
      <c r="E137" s="12">
        <f>+E138+E140+E139</f>
        <v>0</v>
      </c>
      <c r="F137" s="12">
        <f t="shared" ref="F137:I137" si="33">+F138+F140+F139</f>
        <v>0</v>
      </c>
      <c r="G137" s="12">
        <f t="shared" si="33"/>
        <v>0</v>
      </c>
      <c r="H137" s="12">
        <f t="shared" si="33"/>
        <v>0</v>
      </c>
      <c r="I137" s="12">
        <f t="shared" si="33"/>
        <v>0</v>
      </c>
      <c r="J137" s="53">
        <f t="shared" si="13"/>
        <v>0</v>
      </c>
    </row>
    <row r="138" spans="1:10" x14ac:dyDescent="0.2">
      <c r="A138" s="5"/>
      <c r="B138" s="6"/>
      <c r="C138" s="6"/>
      <c r="D138" s="7" t="s">
        <v>81</v>
      </c>
      <c r="E138" s="8">
        <v>0</v>
      </c>
      <c r="F138" s="8">
        <v>0</v>
      </c>
      <c r="G138" s="53">
        <f t="shared" si="11"/>
        <v>0</v>
      </c>
      <c r="H138" s="8">
        <v>0</v>
      </c>
      <c r="I138" s="8">
        <v>0</v>
      </c>
      <c r="J138" s="87">
        <f t="shared" si="13"/>
        <v>0</v>
      </c>
    </row>
    <row r="139" spans="1:10" x14ac:dyDescent="0.2">
      <c r="A139" s="5"/>
      <c r="B139" s="6"/>
      <c r="C139" s="6"/>
      <c r="D139" s="7" t="s">
        <v>504</v>
      </c>
      <c r="E139" s="8">
        <v>0</v>
      </c>
      <c r="F139" s="8">
        <v>0</v>
      </c>
      <c r="G139" s="53">
        <f t="shared" si="11"/>
        <v>0</v>
      </c>
      <c r="H139" s="8">
        <v>0</v>
      </c>
      <c r="I139" s="8">
        <v>0</v>
      </c>
      <c r="J139" s="87">
        <f t="shared" si="13"/>
        <v>0</v>
      </c>
    </row>
    <row r="140" spans="1:10" x14ac:dyDescent="0.2">
      <c r="A140" s="5"/>
      <c r="B140" s="6"/>
      <c r="C140" s="6"/>
      <c r="D140" s="7" t="s">
        <v>357</v>
      </c>
      <c r="E140" s="8">
        <v>0</v>
      </c>
      <c r="F140" s="8">
        <v>0</v>
      </c>
      <c r="G140" s="53">
        <f t="shared" si="11"/>
        <v>0</v>
      </c>
      <c r="H140" s="8">
        <v>0</v>
      </c>
      <c r="I140" s="8">
        <v>0</v>
      </c>
      <c r="J140" s="53">
        <f t="shared" si="13"/>
        <v>0</v>
      </c>
    </row>
    <row r="141" spans="1:10" x14ac:dyDescent="0.2">
      <c r="A141" s="5"/>
      <c r="B141" s="6"/>
      <c r="C141" s="56" t="s">
        <v>82</v>
      </c>
      <c r="D141" s="38"/>
      <c r="E141" s="12">
        <f>SUM(E142)</f>
        <v>0</v>
      </c>
      <c r="F141" s="12">
        <f>SUM(F142)</f>
        <v>0</v>
      </c>
      <c r="G141" s="53">
        <f t="shared" si="11"/>
        <v>0</v>
      </c>
      <c r="H141" s="12">
        <f>SUM(H142)</f>
        <v>0</v>
      </c>
      <c r="I141" s="12">
        <f>SUM(I142)</f>
        <v>0</v>
      </c>
      <c r="J141" s="53">
        <f t="shared" si="13"/>
        <v>0</v>
      </c>
    </row>
    <row r="142" spans="1:10" ht="24" x14ac:dyDescent="0.2">
      <c r="A142" s="5"/>
      <c r="B142" s="6"/>
      <c r="C142" s="6"/>
      <c r="D142" s="7" t="s">
        <v>262</v>
      </c>
      <c r="E142" s="8">
        <v>0</v>
      </c>
      <c r="F142" s="8">
        <v>0</v>
      </c>
      <c r="G142" s="53">
        <f t="shared" si="11"/>
        <v>0</v>
      </c>
      <c r="H142" s="8">
        <v>0</v>
      </c>
      <c r="I142" s="8">
        <v>0</v>
      </c>
      <c r="J142" s="53">
        <f t="shared" si="13"/>
        <v>0</v>
      </c>
    </row>
    <row r="143" spans="1:10" x14ac:dyDescent="0.2">
      <c r="A143" s="5"/>
      <c r="B143" s="6"/>
      <c r="C143" s="56" t="s">
        <v>83</v>
      </c>
      <c r="D143" s="38"/>
      <c r="E143" s="12">
        <f>E144</f>
        <v>0</v>
      </c>
      <c r="F143" s="12">
        <f t="shared" ref="F143:I143" si="34">F144</f>
        <v>0</v>
      </c>
      <c r="G143" s="53">
        <f t="shared" si="11"/>
        <v>0</v>
      </c>
      <c r="H143" s="12">
        <f t="shared" si="34"/>
        <v>0</v>
      </c>
      <c r="I143" s="12">
        <f t="shared" si="34"/>
        <v>0</v>
      </c>
      <c r="J143" s="53">
        <f t="shared" si="13"/>
        <v>0</v>
      </c>
    </row>
    <row r="144" spans="1:10" x14ac:dyDescent="0.2">
      <c r="A144" s="5"/>
      <c r="B144" s="6"/>
      <c r="C144" s="6"/>
      <c r="D144" s="7" t="s">
        <v>83</v>
      </c>
      <c r="E144" s="8">
        <v>0</v>
      </c>
      <c r="F144" s="8">
        <v>0</v>
      </c>
      <c r="G144" s="53">
        <f t="shared" si="11"/>
        <v>0</v>
      </c>
      <c r="H144" s="8">
        <v>0</v>
      </c>
      <c r="I144" s="8">
        <v>0</v>
      </c>
      <c r="J144" s="53">
        <f t="shared" si="13"/>
        <v>0</v>
      </c>
    </row>
    <row r="145" spans="1:10" x14ac:dyDescent="0.2">
      <c r="A145" s="5"/>
      <c r="B145" s="6"/>
      <c r="C145" s="56" t="s">
        <v>84</v>
      </c>
      <c r="D145" s="38"/>
      <c r="E145" s="12">
        <v>0</v>
      </c>
      <c r="F145" s="12">
        <v>0</v>
      </c>
      <c r="G145" s="53">
        <f t="shared" ref="G145:G210" si="35">E145+F145</f>
        <v>0</v>
      </c>
      <c r="H145" s="12">
        <v>0</v>
      </c>
      <c r="I145" s="12">
        <v>0</v>
      </c>
      <c r="J145" s="53">
        <f t="shared" ref="J145:J210" si="36">G145-H145</f>
        <v>0</v>
      </c>
    </row>
    <row r="146" spans="1:10" x14ac:dyDescent="0.2">
      <c r="A146" s="102" t="s">
        <v>85</v>
      </c>
      <c r="B146" s="103"/>
      <c r="C146" s="103"/>
      <c r="D146" s="104"/>
      <c r="E146" s="12">
        <f>SUM(E147+E161+E174+E193+E204+E218+E225+E234+E241)</f>
        <v>0</v>
      </c>
      <c r="F146" s="12">
        <f>SUM(F147+F161+F174+F193+F204+F218+F225+F234+F241)</f>
        <v>0</v>
      </c>
      <c r="G146" s="53">
        <f t="shared" si="35"/>
        <v>0</v>
      </c>
      <c r="H146" s="12">
        <f>SUM(H147+H161+H174+H193+H204+H218+H225+H234+H241)</f>
        <v>0</v>
      </c>
      <c r="I146" s="12">
        <f>SUM(I147+I161+I174+I193+I204+I218+I225+I234+I241)</f>
        <v>0</v>
      </c>
      <c r="J146" s="53">
        <f t="shared" si="36"/>
        <v>0</v>
      </c>
    </row>
    <row r="147" spans="1:10" x14ac:dyDescent="0.2">
      <c r="A147" s="5"/>
      <c r="B147" s="103" t="s">
        <v>86</v>
      </c>
      <c r="C147" s="103"/>
      <c r="D147" s="104"/>
      <c r="E147" s="12">
        <f>+E148+E151+E153+E155+E157+E158+E160</f>
        <v>0</v>
      </c>
      <c r="F147" s="12">
        <f>+F148+F151+F153+F155+F157+F158+F160</f>
        <v>0</v>
      </c>
      <c r="G147" s="53">
        <f t="shared" si="35"/>
        <v>0</v>
      </c>
      <c r="H147" s="12">
        <f>+H148+H151+H153+H155+H157+H158+H160</f>
        <v>0</v>
      </c>
      <c r="I147" s="12">
        <f>+I148+I151+I153+I155+I157+I158+I160</f>
        <v>0</v>
      </c>
      <c r="J147" s="53">
        <f t="shared" si="36"/>
        <v>0</v>
      </c>
    </row>
    <row r="148" spans="1:10" x14ac:dyDescent="0.2">
      <c r="A148" s="5"/>
      <c r="B148" s="6"/>
      <c r="C148" s="56" t="s">
        <v>87</v>
      </c>
      <c r="D148" s="38"/>
      <c r="E148" s="12">
        <f>+E149+E150</f>
        <v>0</v>
      </c>
      <c r="F148" s="12">
        <f>+F149+F150</f>
        <v>0</v>
      </c>
      <c r="G148" s="53">
        <f t="shared" si="35"/>
        <v>0</v>
      </c>
      <c r="H148" s="12">
        <f>+H149+H150</f>
        <v>0</v>
      </c>
      <c r="I148" s="12">
        <f>+I149+I150</f>
        <v>0</v>
      </c>
      <c r="J148" s="53">
        <f t="shared" si="36"/>
        <v>0</v>
      </c>
    </row>
    <row r="149" spans="1:10" x14ac:dyDescent="0.2">
      <c r="A149" s="5"/>
      <c r="B149" s="6"/>
      <c r="C149" s="6"/>
      <c r="D149" s="7" t="s">
        <v>358</v>
      </c>
      <c r="E149" s="8">
        <v>0</v>
      </c>
      <c r="F149" s="8">
        <v>0</v>
      </c>
      <c r="G149" s="53">
        <f t="shared" si="35"/>
        <v>0</v>
      </c>
      <c r="H149" s="8">
        <v>0</v>
      </c>
      <c r="I149" s="8">
        <v>0</v>
      </c>
      <c r="J149" s="53">
        <f t="shared" si="36"/>
        <v>0</v>
      </c>
    </row>
    <row r="150" spans="1:10" x14ac:dyDescent="0.2">
      <c r="A150" s="5"/>
      <c r="B150" s="6"/>
      <c r="C150" s="6"/>
      <c r="D150" s="7" t="s">
        <v>88</v>
      </c>
      <c r="E150" s="8">
        <v>0</v>
      </c>
      <c r="F150" s="8">
        <v>0</v>
      </c>
      <c r="G150" s="53">
        <f t="shared" si="35"/>
        <v>0</v>
      </c>
      <c r="H150" s="8">
        <v>0</v>
      </c>
      <c r="I150" s="8">
        <v>0</v>
      </c>
      <c r="J150" s="53">
        <f t="shared" si="36"/>
        <v>0</v>
      </c>
    </row>
    <row r="151" spans="1:10" x14ac:dyDescent="0.2">
      <c r="A151" s="5"/>
      <c r="B151" s="6"/>
      <c r="C151" s="56" t="s">
        <v>89</v>
      </c>
      <c r="D151" s="38"/>
      <c r="E151" s="12">
        <f>SUM(E152)</f>
        <v>0</v>
      </c>
      <c r="F151" s="12">
        <f>SUM(F152)</f>
        <v>0</v>
      </c>
      <c r="G151" s="53">
        <f t="shared" si="35"/>
        <v>0</v>
      </c>
      <c r="H151" s="12">
        <f>SUM(H152)</f>
        <v>0</v>
      </c>
      <c r="I151" s="12">
        <f>SUM(I152)</f>
        <v>0</v>
      </c>
      <c r="J151" s="53">
        <f t="shared" si="36"/>
        <v>0</v>
      </c>
    </row>
    <row r="152" spans="1:10" x14ac:dyDescent="0.2">
      <c r="A152" s="5"/>
      <c r="B152" s="6"/>
      <c r="C152" s="6"/>
      <c r="D152" s="7" t="s">
        <v>263</v>
      </c>
      <c r="E152" s="8">
        <v>0</v>
      </c>
      <c r="F152" s="8">
        <v>0</v>
      </c>
      <c r="G152" s="53">
        <f t="shared" si="35"/>
        <v>0</v>
      </c>
      <c r="H152" s="8">
        <v>0</v>
      </c>
      <c r="I152" s="8">
        <v>0</v>
      </c>
      <c r="J152" s="53">
        <f t="shared" si="36"/>
        <v>0</v>
      </c>
    </row>
    <row r="153" spans="1:10" x14ac:dyDescent="0.2">
      <c r="A153" s="5"/>
      <c r="B153" s="6"/>
      <c r="C153" s="56" t="s">
        <v>90</v>
      </c>
      <c r="D153" s="38"/>
      <c r="E153" s="12">
        <f>E154</f>
        <v>0</v>
      </c>
      <c r="F153" s="12">
        <f t="shared" ref="F153:I153" si="37">F154</f>
        <v>0</v>
      </c>
      <c r="G153" s="53">
        <f t="shared" si="35"/>
        <v>0</v>
      </c>
      <c r="H153" s="12">
        <f t="shared" si="37"/>
        <v>0</v>
      </c>
      <c r="I153" s="12">
        <f t="shared" si="37"/>
        <v>0</v>
      </c>
      <c r="J153" s="53">
        <f t="shared" si="36"/>
        <v>0</v>
      </c>
    </row>
    <row r="154" spans="1:10" x14ac:dyDescent="0.2">
      <c r="A154" s="5"/>
      <c r="B154" s="6"/>
      <c r="C154" s="6"/>
      <c r="D154" s="7" t="s">
        <v>278</v>
      </c>
      <c r="E154" s="8">
        <v>0</v>
      </c>
      <c r="F154" s="8">
        <v>0</v>
      </c>
      <c r="G154" s="53">
        <f t="shared" si="35"/>
        <v>0</v>
      </c>
      <c r="H154" s="8">
        <v>0</v>
      </c>
      <c r="I154" s="8">
        <v>0</v>
      </c>
      <c r="J154" s="53">
        <f t="shared" si="36"/>
        <v>0</v>
      </c>
    </row>
    <row r="155" spans="1:10" x14ac:dyDescent="0.2">
      <c r="A155" s="5"/>
      <c r="B155" s="6"/>
      <c r="C155" s="56" t="s">
        <v>91</v>
      </c>
      <c r="D155" s="38"/>
      <c r="E155" s="12">
        <f t="shared" ref="E155:I155" si="38">+E156</f>
        <v>0</v>
      </c>
      <c r="F155" s="12">
        <f t="shared" si="38"/>
        <v>0</v>
      </c>
      <c r="G155" s="53">
        <f t="shared" si="35"/>
        <v>0</v>
      </c>
      <c r="H155" s="12">
        <f t="shared" si="38"/>
        <v>0</v>
      </c>
      <c r="I155" s="12">
        <f t="shared" si="38"/>
        <v>0</v>
      </c>
      <c r="J155" s="53">
        <f t="shared" si="36"/>
        <v>0</v>
      </c>
    </row>
    <row r="156" spans="1:10" x14ac:dyDescent="0.2">
      <c r="A156" s="5"/>
      <c r="B156" s="6"/>
      <c r="C156" s="6"/>
      <c r="D156" s="7" t="s">
        <v>359</v>
      </c>
      <c r="E156" s="8">
        <v>0</v>
      </c>
      <c r="F156" s="8">
        <v>0</v>
      </c>
      <c r="G156" s="53">
        <f t="shared" si="35"/>
        <v>0</v>
      </c>
      <c r="H156" s="8">
        <v>0</v>
      </c>
      <c r="I156" s="8">
        <v>0</v>
      </c>
      <c r="J156" s="53">
        <f t="shared" si="36"/>
        <v>0</v>
      </c>
    </row>
    <row r="157" spans="1:10" x14ac:dyDescent="0.2">
      <c r="A157" s="5"/>
      <c r="B157" s="6"/>
      <c r="C157" s="56" t="s">
        <v>92</v>
      </c>
      <c r="D157" s="38"/>
      <c r="E157" s="12">
        <v>0</v>
      </c>
      <c r="F157" s="12">
        <v>0</v>
      </c>
      <c r="G157" s="53">
        <f t="shared" si="35"/>
        <v>0</v>
      </c>
      <c r="H157" s="12">
        <v>0</v>
      </c>
      <c r="I157" s="12">
        <v>0</v>
      </c>
      <c r="J157" s="53">
        <f t="shared" si="36"/>
        <v>0</v>
      </c>
    </row>
    <row r="158" spans="1:10" x14ac:dyDescent="0.2">
      <c r="A158" s="5"/>
      <c r="B158" s="6"/>
      <c r="C158" s="56" t="s">
        <v>93</v>
      </c>
      <c r="D158" s="38"/>
      <c r="E158" s="12">
        <f t="shared" ref="E158:I158" si="39">+E159</f>
        <v>0</v>
      </c>
      <c r="F158" s="12">
        <f t="shared" si="39"/>
        <v>0</v>
      </c>
      <c r="G158" s="53">
        <f t="shared" si="35"/>
        <v>0</v>
      </c>
      <c r="H158" s="12">
        <f t="shared" si="39"/>
        <v>0</v>
      </c>
      <c r="I158" s="12">
        <f t="shared" si="39"/>
        <v>0</v>
      </c>
      <c r="J158" s="53">
        <f t="shared" si="36"/>
        <v>0</v>
      </c>
    </row>
    <row r="159" spans="1:10" ht="12.75" customHeight="1" x14ac:dyDescent="0.2">
      <c r="A159" s="5"/>
      <c r="B159" s="6"/>
      <c r="C159" s="56"/>
      <c r="D159" s="43" t="s">
        <v>360</v>
      </c>
      <c r="E159" s="8">
        <v>0</v>
      </c>
      <c r="F159" s="8">
        <v>0</v>
      </c>
      <c r="G159" s="53">
        <f t="shared" si="35"/>
        <v>0</v>
      </c>
      <c r="H159" s="8">
        <v>0</v>
      </c>
      <c r="I159" s="8">
        <v>0</v>
      </c>
      <c r="J159" s="53">
        <f t="shared" si="36"/>
        <v>0</v>
      </c>
    </row>
    <row r="160" spans="1:10" x14ac:dyDescent="0.2">
      <c r="A160" s="5"/>
      <c r="B160" s="6"/>
      <c r="C160" s="56" t="s">
        <v>94</v>
      </c>
      <c r="D160" s="38"/>
      <c r="E160" s="12">
        <v>0</v>
      </c>
      <c r="F160" s="12">
        <v>0</v>
      </c>
      <c r="G160" s="53">
        <f t="shared" si="35"/>
        <v>0</v>
      </c>
      <c r="H160" s="12">
        <v>0</v>
      </c>
      <c r="I160" s="12">
        <v>0</v>
      </c>
      <c r="J160" s="53">
        <f t="shared" si="36"/>
        <v>0</v>
      </c>
    </row>
    <row r="161" spans="1:10" x14ac:dyDescent="0.2">
      <c r="A161" s="5"/>
      <c r="B161" s="103" t="s">
        <v>95</v>
      </c>
      <c r="C161" s="103"/>
      <c r="D161" s="104"/>
      <c r="E161" s="12">
        <f>+E162+E164+E166+E168+E170+E172+E173</f>
        <v>0</v>
      </c>
      <c r="F161" s="12">
        <f>+F162+F164+F166+F168+F170+F172+F173</f>
        <v>0</v>
      </c>
      <c r="G161" s="53">
        <f t="shared" si="35"/>
        <v>0</v>
      </c>
      <c r="H161" s="12">
        <f>+H162+H164+H166+H168+H170+H172+H173</f>
        <v>0</v>
      </c>
      <c r="I161" s="12">
        <f>+I162+I164+I166+I168+I170+I172+I173</f>
        <v>0</v>
      </c>
      <c r="J161" s="53">
        <f t="shared" si="36"/>
        <v>0</v>
      </c>
    </row>
    <row r="162" spans="1:10" x14ac:dyDescent="0.2">
      <c r="A162" s="5"/>
      <c r="B162" s="6"/>
      <c r="C162" s="56" t="s">
        <v>96</v>
      </c>
      <c r="D162" s="38"/>
      <c r="E162" s="12">
        <f t="shared" ref="E162:I162" si="40">+E163</f>
        <v>0</v>
      </c>
      <c r="F162" s="12">
        <f t="shared" si="40"/>
        <v>0</v>
      </c>
      <c r="G162" s="53">
        <f t="shared" si="35"/>
        <v>0</v>
      </c>
      <c r="H162" s="12">
        <f t="shared" si="40"/>
        <v>0</v>
      </c>
      <c r="I162" s="12">
        <f t="shared" si="40"/>
        <v>0</v>
      </c>
      <c r="J162" s="53">
        <f t="shared" si="36"/>
        <v>0</v>
      </c>
    </row>
    <row r="163" spans="1:10" x14ac:dyDescent="0.2">
      <c r="A163" s="5"/>
      <c r="B163" s="6"/>
      <c r="C163" s="6"/>
      <c r="D163" s="7" t="s">
        <v>96</v>
      </c>
      <c r="E163" s="8">
        <v>0</v>
      </c>
      <c r="F163" s="8">
        <v>0</v>
      </c>
      <c r="G163" s="53">
        <f t="shared" si="35"/>
        <v>0</v>
      </c>
      <c r="H163" s="8">
        <v>0</v>
      </c>
      <c r="I163" s="8">
        <v>0</v>
      </c>
      <c r="J163" s="53">
        <f t="shared" si="36"/>
        <v>0</v>
      </c>
    </row>
    <row r="164" spans="1:10" x14ac:dyDescent="0.2">
      <c r="A164" s="5"/>
      <c r="B164" s="6"/>
      <c r="C164" s="56" t="s">
        <v>97</v>
      </c>
      <c r="D164" s="38"/>
      <c r="E164" s="12">
        <f>SUM(E165)</f>
        <v>0</v>
      </c>
      <c r="F164" s="12">
        <f>SUM(F165)</f>
        <v>0</v>
      </c>
      <c r="G164" s="53">
        <f t="shared" si="35"/>
        <v>0</v>
      </c>
      <c r="H164" s="12">
        <f>SUM(H165)</f>
        <v>0</v>
      </c>
      <c r="I164" s="12">
        <f>SUM(I165)</f>
        <v>0</v>
      </c>
      <c r="J164" s="53">
        <f t="shared" si="36"/>
        <v>0</v>
      </c>
    </row>
    <row r="165" spans="1:10" x14ac:dyDescent="0.2">
      <c r="A165" s="5"/>
      <c r="B165" s="6"/>
      <c r="C165" s="6"/>
      <c r="D165" s="7" t="s">
        <v>97</v>
      </c>
      <c r="E165" s="8">
        <v>0</v>
      </c>
      <c r="F165" s="8">
        <v>0</v>
      </c>
      <c r="G165" s="53">
        <f t="shared" si="35"/>
        <v>0</v>
      </c>
      <c r="H165" s="8">
        <v>0</v>
      </c>
      <c r="I165" s="8">
        <v>0</v>
      </c>
      <c r="J165" s="53">
        <f t="shared" si="36"/>
        <v>0</v>
      </c>
    </row>
    <row r="166" spans="1:10" x14ac:dyDescent="0.2">
      <c r="A166" s="5"/>
      <c r="B166" s="6"/>
      <c r="C166" s="56" t="s">
        <v>98</v>
      </c>
      <c r="D166" s="38"/>
      <c r="E166" s="12">
        <f>SUM(E167)</f>
        <v>0</v>
      </c>
      <c r="F166" s="12">
        <f>SUM(F167)</f>
        <v>0</v>
      </c>
      <c r="G166" s="53">
        <f t="shared" si="35"/>
        <v>0</v>
      </c>
      <c r="H166" s="12">
        <f>SUM(H167)</f>
        <v>0</v>
      </c>
      <c r="I166" s="12">
        <f>SUM(I167)</f>
        <v>0</v>
      </c>
      <c r="J166" s="53">
        <f t="shared" si="36"/>
        <v>0</v>
      </c>
    </row>
    <row r="167" spans="1:10" x14ac:dyDescent="0.2">
      <c r="A167" s="5"/>
      <c r="B167" s="6"/>
      <c r="C167" s="6"/>
      <c r="D167" s="7" t="s">
        <v>264</v>
      </c>
      <c r="E167" s="8">
        <v>0</v>
      </c>
      <c r="F167" s="8">
        <v>0</v>
      </c>
      <c r="G167" s="53">
        <f t="shared" si="35"/>
        <v>0</v>
      </c>
      <c r="H167" s="8">
        <v>0</v>
      </c>
      <c r="I167" s="8">
        <v>0</v>
      </c>
      <c r="J167" s="53">
        <f t="shared" si="36"/>
        <v>0</v>
      </c>
    </row>
    <row r="168" spans="1:10" x14ac:dyDescent="0.2">
      <c r="A168" s="5"/>
      <c r="B168" s="6"/>
      <c r="C168" s="56" t="s">
        <v>99</v>
      </c>
      <c r="D168" s="38"/>
      <c r="E168" s="12">
        <f>SUM(E169)</f>
        <v>0</v>
      </c>
      <c r="F168" s="12">
        <f>SUM(F169)</f>
        <v>0</v>
      </c>
      <c r="G168" s="53">
        <f t="shared" si="35"/>
        <v>0</v>
      </c>
      <c r="H168" s="12">
        <f>SUM(H169)</f>
        <v>0</v>
      </c>
      <c r="I168" s="12">
        <f>SUM(I169)</f>
        <v>0</v>
      </c>
      <c r="J168" s="53">
        <f t="shared" si="36"/>
        <v>0</v>
      </c>
    </row>
    <row r="169" spans="1:10" x14ac:dyDescent="0.2">
      <c r="A169" s="5"/>
      <c r="B169" s="6"/>
      <c r="C169" s="6"/>
      <c r="D169" s="7" t="s">
        <v>99</v>
      </c>
      <c r="E169" s="8">
        <v>0</v>
      </c>
      <c r="F169" s="8">
        <v>0</v>
      </c>
      <c r="G169" s="53">
        <f t="shared" si="35"/>
        <v>0</v>
      </c>
      <c r="H169" s="8">
        <v>0</v>
      </c>
      <c r="I169" s="8">
        <v>0</v>
      </c>
      <c r="J169" s="53">
        <f t="shared" si="36"/>
        <v>0</v>
      </c>
    </row>
    <row r="170" spans="1:10" x14ac:dyDescent="0.2">
      <c r="A170" s="5"/>
      <c r="B170" s="6"/>
      <c r="C170" s="56" t="s">
        <v>100</v>
      </c>
      <c r="D170" s="38"/>
      <c r="E170" s="12">
        <f>SUM(E171)</f>
        <v>0</v>
      </c>
      <c r="F170" s="12">
        <f>SUM(F171)</f>
        <v>0</v>
      </c>
      <c r="G170" s="53">
        <f t="shared" si="35"/>
        <v>0</v>
      </c>
      <c r="H170" s="12">
        <f>SUM(H171)</f>
        <v>0</v>
      </c>
      <c r="I170" s="12">
        <f>SUM(I171)</f>
        <v>0</v>
      </c>
      <c r="J170" s="53">
        <f t="shared" si="36"/>
        <v>0</v>
      </c>
    </row>
    <row r="171" spans="1:10" x14ac:dyDescent="0.2">
      <c r="A171" s="5"/>
      <c r="B171" s="6"/>
      <c r="C171" s="6"/>
      <c r="D171" s="7" t="s">
        <v>284</v>
      </c>
      <c r="E171" s="8">
        <v>0</v>
      </c>
      <c r="F171" s="8">
        <v>0</v>
      </c>
      <c r="G171" s="53">
        <f t="shared" si="35"/>
        <v>0</v>
      </c>
      <c r="H171" s="8">
        <v>0</v>
      </c>
      <c r="I171" s="8">
        <v>0</v>
      </c>
      <c r="J171" s="53">
        <f t="shared" si="36"/>
        <v>0</v>
      </c>
    </row>
    <row r="172" spans="1:10" x14ac:dyDescent="0.2">
      <c r="A172" s="5"/>
      <c r="B172" s="6"/>
      <c r="C172" s="56" t="s">
        <v>101</v>
      </c>
      <c r="D172" s="38"/>
      <c r="E172" s="12">
        <v>0</v>
      </c>
      <c r="F172" s="12">
        <v>0</v>
      </c>
      <c r="G172" s="53">
        <f t="shared" si="35"/>
        <v>0</v>
      </c>
      <c r="H172" s="12">
        <v>0</v>
      </c>
      <c r="I172" s="12">
        <v>0</v>
      </c>
      <c r="J172" s="53">
        <f t="shared" si="36"/>
        <v>0</v>
      </c>
    </row>
    <row r="173" spans="1:10" x14ac:dyDescent="0.2">
      <c r="A173" s="5"/>
      <c r="B173" s="6"/>
      <c r="C173" s="56" t="s">
        <v>102</v>
      </c>
      <c r="D173" s="38"/>
      <c r="E173" s="12">
        <v>0</v>
      </c>
      <c r="F173" s="12">
        <v>0</v>
      </c>
      <c r="G173" s="53">
        <f t="shared" si="35"/>
        <v>0</v>
      </c>
      <c r="H173" s="12">
        <v>0</v>
      </c>
      <c r="I173" s="12">
        <v>0</v>
      </c>
      <c r="J173" s="53">
        <f t="shared" si="36"/>
        <v>0</v>
      </c>
    </row>
    <row r="174" spans="1:10" x14ac:dyDescent="0.2">
      <c r="A174" s="5"/>
      <c r="B174" s="103" t="s">
        <v>103</v>
      </c>
      <c r="C174" s="103"/>
      <c r="D174" s="104"/>
      <c r="E174" s="12">
        <f>+E175+E177+E179+E182+E184+E187+E189+E190</f>
        <v>0</v>
      </c>
      <c r="F174" s="12">
        <f>+F175+F177+F179+F182+F184+F187+F189+F190</f>
        <v>0</v>
      </c>
      <c r="G174" s="53">
        <f t="shared" si="35"/>
        <v>0</v>
      </c>
      <c r="H174" s="12">
        <f>+H175+H177+H179+H182+H184+H187+H189+H190</f>
        <v>0</v>
      </c>
      <c r="I174" s="12">
        <f>+I175+I177+I179+I182+I184+I187+I189+I190</f>
        <v>0</v>
      </c>
      <c r="J174" s="53">
        <f t="shared" si="36"/>
        <v>0</v>
      </c>
    </row>
    <row r="175" spans="1:10" x14ac:dyDescent="0.2">
      <c r="A175" s="5"/>
      <c r="B175" s="6"/>
      <c r="C175" s="103" t="s">
        <v>104</v>
      </c>
      <c r="D175" s="104"/>
      <c r="E175" s="12">
        <f t="shared" ref="E175:I177" si="41">+E176</f>
        <v>0</v>
      </c>
      <c r="F175" s="12">
        <f t="shared" si="41"/>
        <v>0</v>
      </c>
      <c r="G175" s="53">
        <f t="shared" si="35"/>
        <v>0</v>
      </c>
      <c r="H175" s="12">
        <f t="shared" si="41"/>
        <v>0</v>
      </c>
      <c r="I175" s="12">
        <f t="shared" si="41"/>
        <v>0</v>
      </c>
      <c r="J175" s="53">
        <f t="shared" si="36"/>
        <v>0</v>
      </c>
    </row>
    <row r="176" spans="1:10" x14ac:dyDescent="0.2">
      <c r="A176" s="5"/>
      <c r="B176" s="6"/>
      <c r="C176" s="6"/>
      <c r="D176" s="7" t="s">
        <v>361</v>
      </c>
      <c r="E176" s="8">
        <v>0</v>
      </c>
      <c r="F176" s="8">
        <v>0</v>
      </c>
      <c r="G176" s="53">
        <f t="shared" si="35"/>
        <v>0</v>
      </c>
      <c r="H176" s="8">
        <v>0</v>
      </c>
      <c r="I176" s="8">
        <v>0</v>
      </c>
      <c r="J176" s="53">
        <f t="shared" si="36"/>
        <v>0</v>
      </c>
    </row>
    <row r="177" spans="1:10" x14ac:dyDescent="0.2">
      <c r="A177" s="5"/>
      <c r="B177" s="6"/>
      <c r="C177" s="56" t="s">
        <v>105</v>
      </c>
      <c r="D177" s="38"/>
      <c r="E177" s="12">
        <f t="shared" si="41"/>
        <v>0</v>
      </c>
      <c r="F177" s="12">
        <f t="shared" si="41"/>
        <v>0</v>
      </c>
      <c r="G177" s="53">
        <f t="shared" si="35"/>
        <v>0</v>
      </c>
      <c r="H177" s="12">
        <f t="shared" si="41"/>
        <v>0</v>
      </c>
      <c r="I177" s="12">
        <f t="shared" si="41"/>
        <v>0</v>
      </c>
      <c r="J177" s="53">
        <f t="shared" si="36"/>
        <v>0</v>
      </c>
    </row>
    <row r="178" spans="1:10" x14ac:dyDescent="0.2">
      <c r="A178" s="5"/>
      <c r="B178" s="6"/>
      <c r="C178" s="6"/>
      <c r="D178" s="7" t="s">
        <v>285</v>
      </c>
      <c r="E178" s="8">
        <v>0</v>
      </c>
      <c r="F178" s="8">
        <v>0</v>
      </c>
      <c r="G178" s="53">
        <f t="shared" si="35"/>
        <v>0</v>
      </c>
      <c r="H178" s="8">
        <v>0</v>
      </c>
      <c r="I178" s="8">
        <v>0</v>
      </c>
      <c r="J178" s="53">
        <f t="shared" si="36"/>
        <v>0</v>
      </c>
    </row>
    <row r="179" spans="1:10" x14ac:dyDescent="0.2">
      <c r="A179" s="5"/>
      <c r="B179" s="6"/>
      <c r="C179" s="56" t="s">
        <v>106</v>
      </c>
      <c r="D179" s="38"/>
      <c r="E179" s="12">
        <f>SUM(E180:E181)</f>
        <v>0</v>
      </c>
      <c r="F179" s="12">
        <f>SUM(F180:F181)</f>
        <v>0</v>
      </c>
      <c r="G179" s="53">
        <f t="shared" si="35"/>
        <v>0</v>
      </c>
      <c r="H179" s="12">
        <f>SUM(H180:H181)</f>
        <v>0</v>
      </c>
      <c r="I179" s="12">
        <f>SUM(I180:I181)</f>
        <v>0</v>
      </c>
      <c r="J179" s="53">
        <f t="shared" si="36"/>
        <v>0</v>
      </c>
    </row>
    <row r="180" spans="1:10" s="46" customFormat="1" x14ac:dyDescent="0.2">
      <c r="A180" s="5"/>
      <c r="B180" s="6"/>
      <c r="C180" s="73"/>
      <c r="D180" s="7" t="s">
        <v>362</v>
      </c>
      <c r="E180" s="8">
        <v>0</v>
      </c>
      <c r="F180" s="8">
        <v>0</v>
      </c>
      <c r="G180" s="53">
        <f t="shared" si="35"/>
        <v>0</v>
      </c>
      <c r="H180" s="8">
        <v>0</v>
      </c>
      <c r="I180" s="8">
        <v>0</v>
      </c>
      <c r="J180" s="53">
        <f t="shared" si="36"/>
        <v>0</v>
      </c>
    </row>
    <row r="181" spans="1:10" s="46" customFormat="1" x14ac:dyDescent="0.2">
      <c r="A181" s="5"/>
      <c r="B181" s="6"/>
      <c r="C181" s="73"/>
      <c r="D181" s="7" t="s">
        <v>363</v>
      </c>
      <c r="E181" s="8">
        <v>0</v>
      </c>
      <c r="F181" s="8">
        <v>0</v>
      </c>
      <c r="G181" s="53">
        <f t="shared" si="35"/>
        <v>0</v>
      </c>
      <c r="H181" s="8">
        <v>0</v>
      </c>
      <c r="I181" s="8">
        <v>0</v>
      </c>
      <c r="J181" s="53">
        <f t="shared" si="36"/>
        <v>0</v>
      </c>
    </row>
    <row r="182" spans="1:10" x14ac:dyDescent="0.2">
      <c r="A182" s="5"/>
      <c r="B182" s="6"/>
      <c r="C182" s="56" t="s">
        <v>107</v>
      </c>
      <c r="D182" s="38"/>
      <c r="E182" s="12">
        <f>SUM(E183)</f>
        <v>0</v>
      </c>
      <c r="F182" s="12">
        <f>SUM(F183)</f>
        <v>0</v>
      </c>
      <c r="G182" s="53">
        <f t="shared" si="35"/>
        <v>0</v>
      </c>
      <c r="H182" s="12">
        <f>SUM(H183)</f>
        <v>0</v>
      </c>
      <c r="I182" s="12">
        <f>SUM(I183)</f>
        <v>0</v>
      </c>
      <c r="J182" s="53">
        <f t="shared" si="36"/>
        <v>0</v>
      </c>
    </row>
    <row r="183" spans="1:10" x14ac:dyDescent="0.2">
      <c r="A183" s="5"/>
      <c r="B183" s="6"/>
      <c r="C183" s="6"/>
      <c r="D183" s="7" t="s">
        <v>364</v>
      </c>
      <c r="E183" s="8">
        <v>0</v>
      </c>
      <c r="F183" s="8">
        <v>0</v>
      </c>
      <c r="G183" s="53">
        <f t="shared" si="35"/>
        <v>0</v>
      </c>
      <c r="H183" s="8">
        <v>0</v>
      </c>
      <c r="I183" s="8">
        <v>0</v>
      </c>
      <c r="J183" s="53">
        <f t="shared" si="36"/>
        <v>0</v>
      </c>
    </row>
    <row r="184" spans="1:10" x14ac:dyDescent="0.2">
      <c r="A184" s="5"/>
      <c r="B184" s="6"/>
      <c r="C184" s="56" t="s">
        <v>108</v>
      </c>
      <c r="D184" s="38"/>
      <c r="E184" s="12">
        <f>SUM(E185:E186)</f>
        <v>0</v>
      </c>
      <c r="F184" s="12">
        <f>SUM(F185:F186)</f>
        <v>0</v>
      </c>
      <c r="G184" s="53">
        <f t="shared" si="35"/>
        <v>0</v>
      </c>
      <c r="H184" s="12">
        <f>SUM(H185:H186)</f>
        <v>0</v>
      </c>
      <c r="I184" s="12">
        <f>SUM(I185:I186)</f>
        <v>0</v>
      </c>
      <c r="J184" s="53">
        <f t="shared" si="36"/>
        <v>0</v>
      </c>
    </row>
    <row r="185" spans="1:10" x14ac:dyDescent="0.2">
      <c r="A185" s="5"/>
      <c r="B185" s="6"/>
      <c r="C185" s="6"/>
      <c r="D185" s="7" t="s">
        <v>365</v>
      </c>
      <c r="E185" s="8">
        <v>0</v>
      </c>
      <c r="F185" s="8">
        <v>0</v>
      </c>
      <c r="G185" s="53">
        <f t="shared" si="35"/>
        <v>0</v>
      </c>
      <c r="H185" s="8">
        <v>0</v>
      </c>
      <c r="I185" s="8">
        <v>0</v>
      </c>
      <c r="J185" s="53">
        <f t="shared" si="36"/>
        <v>0</v>
      </c>
    </row>
    <row r="186" spans="1:10" x14ac:dyDescent="0.2">
      <c r="A186" s="5"/>
      <c r="B186" s="6"/>
      <c r="C186" s="6"/>
      <c r="D186" s="7" t="s">
        <v>268</v>
      </c>
      <c r="E186" s="8">
        <v>0</v>
      </c>
      <c r="F186" s="8">
        <v>0</v>
      </c>
      <c r="G186" s="53">
        <f t="shared" si="35"/>
        <v>0</v>
      </c>
      <c r="H186" s="8">
        <v>0</v>
      </c>
      <c r="I186" s="8">
        <v>0</v>
      </c>
      <c r="J186" s="53">
        <f t="shared" si="36"/>
        <v>0</v>
      </c>
    </row>
    <row r="187" spans="1:10" x14ac:dyDescent="0.2">
      <c r="A187" s="5"/>
      <c r="B187" s="6"/>
      <c r="C187" s="56" t="s">
        <v>109</v>
      </c>
      <c r="D187" s="38"/>
      <c r="E187" s="12">
        <f>SUM(E188)</f>
        <v>0</v>
      </c>
      <c r="F187" s="12">
        <f>SUM(F188)</f>
        <v>0</v>
      </c>
      <c r="G187" s="53">
        <f t="shared" si="35"/>
        <v>0</v>
      </c>
      <c r="H187" s="12">
        <f>SUM(H188)</f>
        <v>0</v>
      </c>
      <c r="I187" s="12">
        <f>SUM(I188)</f>
        <v>0</v>
      </c>
      <c r="J187" s="53">
        <f t="shared" si="36"/>
        <v>0</v>
      </c>
    </row>
    <row r="188" spans="1:10" ht="24" x14ac:dyDescent="0.2">
      <c r="A188" s="5"/>
      <c r="B188" s="6"/>
      <c r="C188" s="6"/>
      <c r="D188" s="7" t="s">
        <v>265</v>
      </c>
      <c r="E188" s="8">
        <v>0</v>
      </c>
      <c r="F188" s="8">
        <v>0</v>
      </c>
      <c r="G188" s="53">
        <f t="shared" si="35"/>
        <v>0</v>
      </c>
      <c r="H188" s="8">
        <v>0</v>
      </c>
      <c r="I188" s="8">
        <v>0</v>
      </c>
      <c r="J188" s="53">
        <f t="shared" si="36"/>
        <v>0</v>
      </c>
    </row>
    <row r="189" spans="1:10" x14ac:dyDescent="0.2">
      <c r="A189" s="5"/>
      <c r="B189" s="6"/>
      <c r="C189" s="56" t="s">
        <v>110</v>
      </c>
      <c r="D189" s="38"/>
      <c r="E189" s="12">
        <v>0</v>
      </c>
      <c r="F189" s="12">
        <v>0</v>
      </c>
      <c r="G189" s="53">
        <f t="shared" si="35"/>
        <v>0</v>
      </c>
      <c r="H189" s="12">
        <v>0</v>
      </c>
      <c r="I189" s="12">
        <v>0</v>
      </c>
      <c r="J189" s="53">
        <f t="shared" si="36"/>
        <v>0</v>
      </c>
    </row>
    <row r="190" spans="1:10" ht="15" customHeight="1" x14ac:dyDescent="0.2">
      <c r="A190" s="5"/>
      <c r="B190" s="6"/>
      <c r="C190" s="103" t="s">
        <v>111</v>
      </c>
      <c r="D190" s="104"/>
      <c r="E190" s="12">
        <f>SUM(E191:E192)</f>
        <v>0</v>
      </c>
      <c r="F190" s="12">
        <f t="shared" ref="F190:H190" si="42">SUM(F191:F192)</f>
        <v>0</v>
      </c>
      <c r="G190" s="53">
        <f t="shared" si="35"/>
        <v>0</v>
      </c>
      <c r="H190" s="12">
        <f t="shared" si="42"/>
        <v>0</v>
      </c>
      <c r="I190" s="12">
        <f t="shared" ref="I190" si="43">SUM(I191:I192)</f>
        <v>0</v>
      </c>
      <c r="J190" s="53">
        <f t="shared" si="36"/>
        <v>0</v>
      </c>
    </row>
    <row r="191" spans="1:10" x14ac:dyDescent="0.2">
      <c r="A191" s="5"/>
      <c r="B191" s="6"/>
      <c r="C191" s="6"/>
      <c r="D191" s="7" t="s">
        <v>266</v>
      </c>
      <c r="E191" s="8">
        <v>0</v>
      </c>
      <c r="F191" s="8">
        <v>0</v>
      </c>
      <c r="G191" s="53">
        <f t="shared" si="35"/>
        <v>0</v>
      </c>
      <c r="H191" s="8">
        <v>0</v>
      </c>
      <c r="I191" s="8">
        <v>0</v>
      </c>
      <c r="J191" s="53">
        <f t="shared" si="36"/>
        <v>0</v>
      </c>
    </row>
    <row r="192" spans="1:10" ht="24" x14ac:dyDescent="0.2">
      <c r="A192" s="5"/>
      <c r="B192" s="6"/>
      <c r="C192" s="6"/>
      <c r="D192" s="7" t="s">
        <v>276</v>
      </c>
      <c r="E192" s="8">
        <v>0</v>
      </c>
      <c r="F192" s="8">
        <v>0</v>
      </c>
      <c r="G192" s="53">
        <f t="shared" si="35"/>
        <v>0</v>
      </c>
      <c r="H192" s="8">
        <v>0</v>
      </c>
      <c r="I192" s="8">
        <v>0</v>
      </c>
      <c r="J192" s="53">
        <f t="shared" si="36"/>
        <v>0</v>
      </c>
    </row>
    <row r="193" spans="1:10" x14ac:dyDescent="0.2">
      <c r="A193" s="5"/>
      <c r="B193" s="57" t="s">
        <v>112</v>
      </c>
      <c r="C193" s="57"/>
      <c r="D193" s="58"/>
      <c r="E193" s="12">
        <f>+E194+E197+E198+E200+E202</f>
        <v>0</v>
      </c>
      <c r="F193" s="12">
        <f>+F194+F197+F198+F200+F202</f>
        <v>0</v>
      </c>
      <c r="G193" s="53">
        <f t="shared" si="35"/>
        <v>0</v>
      </c>
      <c r="H193" s="12">
        <f>+H194+H197+H198+H200+H202</f>
        <v>0</v>
      </c>
      <c r="I193" s="12">
        <f>+I194+I197+I198+I200+I202</f>
        <v>0</v>
      </c>
      <c r="J193" s="53">
        <f t="shared" si="36"/>
        <v>0</v>
      </c>
    </row>
    <row r="194" spans="1:10" x14ac:dyDescent="0.2">
      <c r="A194" s="5"/>
      <c r="B194" s="6"/>
      <c r="C194" s="59" t="s">
        <v>113</v>
      </c>
      <c r="D194" s="40"/>
      <c r="E194" s="12">
        <f>+E195+E196</f>
        <v>0</v>
      </c>
      <c r="F194" s="12">
        <f t="shared" ref="F194:I194" si="44">+F195+F196</f>
        <v>0</v>
      </c>
      <c r="G194" s="12">
        <f t="shared" si="44"/>
        <v>0</v>
      </c>
      <c r="H194" s="12">
        <f t="shared" si="44"/>
        <v>0</v>
      </c>
      <c r="I194" s="12">
        <f t="shared" si="44"/>
        <v>0</v>
      </c>
      <c r="J194" s="53">
        <f t="shared" si="36"/>
        <v>0</v>
      </c>
    </row>
    <row r="195" spans="1:10" x14ac:dyDescent="0.2">
      <c r="A195" s="5"/>
      <c r="B195" s="6"/>
      <c r="C195" s="6"/>
      <c r="D195" s="22" t="s">
        <v>366</v>
      </c>
      <c r="E195" s="8">
        <v>0</v>
      </c>
      <c r="F195" s="8">
        <v>0</v>
      </c>
      <c r="G195" s="53">
        <f t="shared" si="35"/>
        <v>0</v>
      </c>
      <c r="H195" s="8">
        <v>0</v>
      </c>
      <c r="I195" s="8">
        <v>0</v>
      </c>
      <c r="J195" s="87">
        <f t="shared" si="36"/>
        <v>0</v>
      </c>
    </row>
    <row r="196" spans="1:10" x14ac:dyDescent="0.2">
      <c r="A196" s="5"/>
      <c r="B196" s="6"/>
      <c r="C196" s="6"/>
      <c r="D196" s="22" t="s">
        <v>505</v>
      </c>
      <c r="E196" s="8"/>
      <c r="F196" s="8"/>
      <c r="G196" s="53"/>
      <c r="H196" s="8"/>
      <c r="I196" s="8"/>
      <c r="J196" s="87">
        <f t="shared" si="36"/>
        <v>0</v>
      </c>
    </row>
    <row r="197" spans="1:10" x14ac:dyDescent="0.2">
      <c r="A197" s="5"/>
      <c r="B197" s="6"/>
      <c r="C197" s="109" t="s">
        <v>114</v>
      </c>
      <c r="D197" s="110"/>
      <c r="E197" s="12">
        <v>0</v>
      </c>
      <c r="F197" s="12">
        <v>0</v>
      </c>
      <c r="G197" s="53">
        <f t="shared" si="35"/>
        <v>0</v>
      </c>
      <c r="H197" s="12">
        <v>0</v>
      </c>
      <c r="I197" s="12">
        <v>0</v>
      </c>
      <c r="J197" s="53">
        <f t="shared" si="36"/>
        <v>0</v>
      </c>
    </row>
    <row r="198" spans="1:10" x14ac:dyDescent="0.2">
      <c r="A198" s="5"/>
      <c r="B198" s="6"/>
      <c r="C198" s="59" t="s">
        <v>115</v>
      </c>
      <c r="D198" s="40"/>
      <c r="E198" s="12">
        <f>E199</f>
        <v>0</v>
      </c>
      <c r="F198" s="12">
        <f t="shared" ref="F198:I198" si="45">F199</f>
        <v>0</v>
      </c>
      <c r="G198" s="12">
        <f t="shared" si="45"/>
        <v>0</v>
      </c>
      <c r="H198" s="12">
        <f t="shared" si="45"/>
        <v>0</v>
      </c>
      <c r="I198" s="12">
        <f t="shared" si="45"/>
        <v>0</v>
      </c>
      <c r="J198" s="53">
        <f t="shared" si="36"/>
        <v>0</v>
      </c>
    </row>
    <row r="199" spans="1:10" x14ac:dyDescent="0.2">
      <c r="A199" s="5"/>
      <c r="B199" s="6"/>
      <c r="C199" s="59"/>
      <c r="D199" s="22" t="s">
        <v>506</v>
      </c>
      <c r="E199" s="74">
        <v>0</v>
      </c>
      <c r="F199" s="74">
        <v>0</v>
      </c>
      <c r="G199" s="86">
        <f t="shared" si="35"/>
        <v>0</v>
      </c>
      <c r="H199" s="74">
        <v>0</v>
      </c>
      <c r="I199" s="74">
        <v>0</v>
      </c>
      <c r="J199" s="87">
        <f t="shared" si="36"/>
        <v>0</v>
      </c>
    </row>
    <row r="200" spans="1:10" x14ac:dyDescent="0.2">
      <c r="A200" s="10"/>
      <c r="B200" s="13"/>
      <c r="C200" s="59" t="s">
        <v>116</v>
      </c>
      <c r="D200" s="40"/>
      <c r="E200" s="12">
        <f>+E201</f>
        <v>0</v>
      </c>
      <c r="F200" s="12">
        <f>+F201</f>
        <v>0</v>
      </c>
      <c r="G200" s="53">
        <f t="shared" si="35"/>
        <v>0</v>
      </c>
      <c r="H200" s="12">
        <f>+H201</f>
        <v>0</v>
      </c>
      <c r="I200" s="12">
        <f>+I201</f>
        <v>0</v>
      </c>
      <c r="J200" s="53">
        <f t="shared" si="36"/>
        <v>0</v>
      </c>
    </row>
    <row r="201" spans="1:10" x14ac:dyDescent="0.2">
      <c r="A201" s="5"/>
      <c r="B201" s="6"/>
      <c r="C201" s="6"/>
      <c r="D201" s="22" t="s">
        <v>116</v>
      </c>
      <c r="E201" s="8">
        <v>0</v>
      </c>
      <c r="F201" s="8">
        <v>0</v>
      </c>
      <c r="G201" s="53">
        <f t="shared" si="35"/>
        <v>0</v>
      </c>
      <c r="H201" s="8">
        <v>0</v>
      </c>
      <c r="I201" s="8">
        <v>0</v>
      </c>
      <c r="J201" s="53">
        <f t="shared" si="36"/>
        <v>0</v>
      </c>
    </row>
    <row r="202" spans="1:10" x14ac:dyDescent="0.2">
      <c r="A202" s="5"/>
      <c r="B202" s="6"/>
      <c r="C202" s="55" t="s">
        <v>117</v>
      </c>
      <c r="D202" s="40"/>
      <c r="E202" s="12">
        <f>E203</f>
        <v>0</v>
      </c>
      <c r="F202" s="12">
        <f t="shared" ref="F202:I202" si="46">F203</f>
        <v>0</v>
      </c>
      <c r="G202" s="53">
        <f t="shared" si="35"/>
        <v>0</v>
      </c>
      <c r="H202" s="12">
        <f t="shared" si="46"/>
        <v>0</v>
      </c>
      <c r="I202" s="12">
        <f t="shared" si="46"/>
        <v>0</v>
      </c>
      <c r="J202" s="53">
        <f t="shared" si="36"/>
        <v>0</v>
      </c>
    </row>
    <row r="203" spans="1:10" x14ac:dyDescent="0.2">
      <c r="A203" s="5"/>
      <c r="B203" s="6"/>
      <c r="C203" s="6"/>
      <c r="D203" s="22" t="s">
        <v>117</v>
      </c>
      <c r="E203" s="8">
        <v>0</v>
      </c>
      <c r="F203" s="8">
        <v>0</v>
      </c>
      <c r="G203" s="53">
        <f t="shared" si="35"/>
        <v>0</v>
      </c>
      <c r="H203" s="8">
        <v>0</v>
      </c>
      <c r="I203" s="8">
        <v>0</v>
      </c>
      <c r="J203" s="53">
        <f t="shared" si="36"/>
        <v>0</v>
      </c>
    </row>
    <row r="204" spans="1:10" x14ac:dyDescent="0.2">
      <c r="A204" s="5"/>
      <c r="B204" s="105" t="s">
        <v>118</v>
      </c>
      <c r="C204" s="105"/>
      <c r="D204" s="106"/>
      <c r="E204" s="12">
        <f>+E205+E206+E208+E210+E212+E214+E216+E217</f>
        <v>0</v>
      </c>
      <c r="F204" s="12">
        <f>+F205+F206+F208+F210+F212+F214+F216+F217</f>
        <v>0</v>
      </c>
      <c r="G204" s="53">
        <f t="shared" si="35"/>
        <v>0</v>
      </c>
      <c r="H204" s="12">
        <f>+H205+H206+H208+H210+H212+H214+H216+H217</f>
        <v>0</v>
      </c>
      <c r="I204" s="12">
        <f>+I205+I206+I208+I210+I212+I214+I216+I217</f>
        <v>0</v>
      </c>
      <c r="J204" s="53">
        <f t="shared" si="36"/>
        <v>0</v>
      </c>
    </row>
    <row r="205" spans="1:10" x14ac:dyDescent="0.2">
      <c r="A205" s="5"/>
      <c r="B205" s="23"/>
      <c r="C205" s="60" t="s">
        <v>119</v>
      </c>
      <c r="D205" s="39"/>
      <c r="E205" s="12">
        <v>0</v>
      </c>
      <c r="F205" s="12">
        <v>0</v>
      </c>
      <c r="G205" s="53">
        <f t="shared" si="35"/>
        <v>0</v>
      </c>
      <c r="H205" s="12">
        <v>0</v>
      </c>
      <c r="I205" s="12">
        <v>0</v>
      </c>
      <c r="J205" s="53">
        <f t="shared" si="36"/>
        <v>0</v>
      </c>
    </row>
    <row r="206" spans="1:10" x14ac:dyDescent="0.2">
      <c r="A206" s="5"/>
      <c r="B206" s="23"/>
      <c r="C206" s="60" t="s">
        <v>120</v>
      </c>
      <c r="D206" s="39"/>
      <c r="E206" s="12">
        <f>+E207</f>
        <v>0</v>
      </c>
      <c r="F206" s="12">
        <f>+F207</f>
        <v>0</v>
      </c>
      <c r="G206" s="53">
        <f t="shared" si="35"/>
        <v>0</v>
      </c>
      <c r="H206" s="12">
        <f>+H207</f>
        <v>0</v>
      </c>
      <c r="I206" s="12">
        <f>+I207</f>
        <v>0</v>
      </c>
      <c r="J206" s="53">
        <f t="shared" si="36"/>
        <v>0</v>
      </c>
    </row>
    <row r="207" spans="1:10" ht="24" x14ac:dyDescent="0.2">
      <c r="A207" s="5"/>
      <c r="B207" s="23"/>
      <c r="C207" s="23"/>
      <c r="D207" s="3" t="s">
        <v>121</v>
      </c>
      <c r="E207" s="8">
        <v>0</v>
      </c>
      <c r="F207" s="8">
        <v>0</v>
      </c>
      <c r="G207" s="53">
        <f t="shared" si="35"/>
        <v>0</v>
      </c>
      <c r="H207" s="8">
        <v>0</v>
      </c>
      <c r="I207" s="8">
        <v>0</v>
      </c>
      <c r="J207" s="53">
        <f t="shared" si="36"/>
        <v>0</v>
      </c>
    </row>
    <row r="208" spans="1:10" x14ac:dyDescent="0.2">
      <c r="A208" s="5"/>
      <c r="B208" s="23"/>
      <c r="C208" s="60" t="s">
        <v>122</v>
      </c>
      <c r="D208" s="39"/>
      <c r="E208" s="12">
        <f>SUM(E209)</f>
        <v>0</v>
      </c>
      <c r="F208" s="12">
        <f>SUM(F209)</f>
        <v>0</v>
      </c>
      <c r="G208" s="53">
        <f t="shared" si="35"/>
        <v>0</v>
      </c>
      <c r="H208" s="12">
        <f>SUM(H209)</f>
        <v>0</v>
      </c>
      <c r="I208" s="12">
        <f>SUM(I209)</f>
        <v>0</v>
      </c>
      <c r="J208" s="53">
        <f t="shared" si="36"/>
        <v>0</v>
      </c>
    </row>
    <row r="209" spans="1:10" ht="24" x14ac:dyDescent="0.2">
      <c r="A209" s="5"/>
      <c r="B209" s="23"/>
      <c r="C209" s="23"/>
      <c r="D209" s="3" t="s">
        <v>367</v>
      </c>
      <c r="E209" s="8">
        <v>0</v>
      </c>
      <c r="F209" s="8">
        <v>0</v>
      </c>
      <c r="G209" s="53">
        <f t="shared" si="35"/>
        <v>0</v>
      </c>
      <c r="H209" s="8">
        <v>0</v>
      </c>
      <c r="I209" s="8">
        <v>0</v>
      </c>
      <c r="J209" s="53">
        <f t="shared" si="36"/>
        <v>0</v>
      </c>
    </row>
    <row r="210" spans="1:10" x14ac:dyDescent="0.2">
      <c r="A210" s="5"/>
      <c r="B210" s="23"/>
      <c r="C210" s="60" t="s">
        <v>123</v>
      </c>
      <c r="D210" s="39"/>
      <c r="E210" s="12">
        <f>+E211</f>
        <v>0</v>
      </c>
      <c r="F210" s="12">
        <f>+F211</f>
        <v>0</v>
      </c>
      <c r="G210" s="53">
        <f t="shared" si="35"/>
        <v>0</v>
      </c>
      <c r="H210" s="12">
        <f>+H211</f>
        <v>0</v>
      </c>
      <c r="I210" s="12">
        <f>+I211</f>
        <v>0</v>
      </c>
      <c r="J210" s="53">
        <f t="shared" si="36"/>
        <v>0</v>
      </c>
    </row>
    <row r="211" spans="1:10" x14ac:dyDescent="0.2">
      <c r="A211" s="5"/>
      <c r="B211" s="23"/>
      <c r="C211" s="23"/>
      <c r="D211" s="3" t="s">
        <v>368</v>
      </c>
      <c r="E211" s="8">
        <v>0</v>
      </c>
      <c r="F211" s="8">
        <v>0</v>
      </c>
      <c r="G211" s="53">
        <f t="shared" ref="G211:G275" si="47">E211+F211</f>
        <v>0</v>
      </c>
      <c r="H211" s="8">
        <v>0</v>
      </c>
      <c r="I211" s="8">
        <v>0</v>
      </c>
      <c r="J211" s="53">
        <f t="shared" ref="J211:J275" si="48">G211-H211</f>
        <v>0</v>
      </c>
    </row>
    <row r="212" spans="1:10" x14ac:dyDescent="0.2">
      <c r="A212" s="5"/>
      <c r="B212" s="23"/>
      <c r="C212" s="60" t="s">
        <v>124</v>
      </c>
      <c r="D212" s="39"/>
      <c r="E212" s="12">
        <f>+E213</f>
        <v>0</v>
      </c>
      <c r="F212" s="12">
        <f>+F213</f>
        <v>0</v>
      </c>
      <c r="G212" s="53">
        <f t="shared" si="47"/>
        <v>0</v>
      </c>
      <c r="H212" s="12">
        <f>+H213</f>
        <v>0</v>
      </c>
      <c r="I212" s="12">
        <f>+I213</f>
        <v>0</v>
      </c>
      <c r="J212" s="53">
        <f t="shared" si="48"/>
        <v>0</v>
      </c>
    </row>
    <row r="213" spans="1:10" x14ac:dyDescent="0.2">
      <c r="A213" s="5"/>
      <c r="B213" s="23"/>
      <c r="C213" s="23"/>
      <c r="D213" s="3" t="s">
        <v>124</v>
      </c>
      <c r="E213" s="8">
        <v>0</v>
      </c>
      <c r="F213" s="8">
        <v>0</v>
      </c>
      <c r="G213" s="53">
        <f t="shared" si="47"/>
        <v>0</v>
      </c>
      <c r="H213" s="8">
        <v>0</v>
      </c>
      <c r="I213" s="8">
        <v>0</v>
      </c>
      <c r="J213" s="53">
        <f t="shared" si="48"/>
        <v>0</v>
      </c>
    </row>
    <row r="214" spans="1:10" ht="13.5" customHeight="1" x14ac:dyDescent="0.2">
      <c r="A214" s="5"/>
      <c r="B214" s="23"/>
      <c r="C214" s="60" t="s">
        <v>125</v>
      </c>
      <c r="D214" s="39"/>
      <c r="E214" s="12">
        <f>+E215</f>
        <v>0</v>
      </c>
      <c r="F214" s="12">
        <f>+F215</f>
        <v>0</v>
      </c>
      <c r="G214" s="53">
        <f t="shared" si="47"/>
        <v>0</v>
      </c>
      <c r="H214" s="12">
        <f>+H215</f>
        <v>0</v>
      </c>
      <c r="I214" s="12">
        <f>+I215</f>
        <v>0</v>
      </c>
      <c r="J214" s="53">
        <f t="shared" si="48"/>
        <v>0</v>
      </c>
    </row>
    <row r="215" spans="1:10" ht="13.5" customHeight="1" x14ac:dyDescent="0.2">
      <c r="A215" s="5"/>
      <c r="B215" s="23"/>
      <c r="C215" s="23"/>
      <c r="D215" s="3" t="s">
        <v>286</v>
      </c>
      <c r="E215" s="8">
        <v>0</v>
      </c>
      <c r="F215" s="8">
        <v>0</v>
      </c>
      <c r="G215" s="53">
        <f t="shared" si="47"/>
        <v>0</v>
      </c>
      <c r="H215" s="8">
        <v>0</v>
      </c>
      <c r="I215" s="8">
        <v>0</v>
      </c>
      <c r="J215" s="53">
        <f t="shared" si="48"/>
        <v>0</v>
      </c>
    </row>
    <row r="216" spans="1:10" ht="13.5" customHeight="1" x14ac:dyDescent="0.2">
      <c r="A216" s="5"/>
      <c r="B216" s="23"/>
      <c r="C216" s="60" t="s">
        <v>126</v>
      </c>
      <c r="D216" s="39"/>
      <c r="E216" s="12">
        <v>0</v>
      </c>
      <c r="F216" s="12">
        <v>0</v>
      </c>
      <c r="G216" s="53">
        <f t="shared" si="47"/>
        <v>0</v>
      </c>
      <c r="H216" s="12">
        <v>0</v>
      </c>
      <c r="I216" s="12">
        <v>0</v>
      </c>
      <c r="J216" s="53">
        <f t="shared" si="48"/>
        <v>0</v>
      </c>
    </row>
    <row r="217" spans="1:10" ht="13.5" customHeight="1" x14ac:dyDescent="0.2">
      <c r="A217" s="5"/>
      <c r="B217" s="23"/>
      <c r="C217" s="60" t="s">
        <v>127</v>
      </c>
      <c r="D217" s="39"/>
      <c r="E217" s="12">
        <v>0</v>
      </c>
      <c r="F217" s="12">
        <v>0</v>
      </c>
      <c r="G217" s="53">
        <f t="shared" si="47"/>
        <v>0</v>
      </c>
      <c r="H217" s="12">
        <v>0</v>
      </c>
      <c r="I217" s="12">
        <v>0</v>
      </c>
      <c r="J217" s="53">
        <f t="shared" si="48"/>
        <v>0</v>
      </c>
    </row>
    <row r="218" spans="1:10" ht="13.5" customHeight="1" x14ac:dyDescent="0.2">
      <c r="A218" s="5"/>
      <c r="B218" s="103" t="s">
        <v>128</v>
      </c>
      <c r="C218" s="103"/>
      <c r="D218" s="104"/>
      <c r="E218" s="12">
        <f>+E219+E221+E222+E223</f>
        <v>0</v>
      </c>
      <c r="F218" s="12">
        <f>+F219+F221+F222+F223</f>
        <v>0</v>
      </c>
      <c r="G218" s="53">
        <f t="shared" si="47"/>
        <v>0</v>
      </c>
      <c r="H218" s="12">
        <f>+H219+H221+H222+H223</f>
        <v>0</v>
      </c>
      <c r="I218" s="12">
        <f>+I219+I221+I222+I223</f>
        <v>0</v>
      </c>
      <c r="J218" s="53">
        <f t="shared" si="48"/>
        <v>0</v>
      </c>
    </row>
    <row r="219" spans="1:10" ht="13.5" customHeight="1" x14ac:dyDescent="0.2">
      <c r="A219" s="5"/>
      <c r="B219" s="6"/>
      <c r="C219" s="56" t="s">
        <v>129</v>
      </c>
      <c r="D219" s="38"/>
      <c r="E219" s="12">
        <f>+E220</f>
        <v>0</v>
      </c>
      <c r="F219" s="12">
        <f>+F220</f>
        <v>0</v>
      </c>
      <c r="G219" s="53">
        <f t="shared" si="47"/>
        <v>0</v>
      </c>
      <c r="H219" s="12">
        <f>+H220</f>
        <v>0</v>
      </c>
      <c r="I219" s="12">
        <f>+I220</f>
        <v>0</v>
      </c>
      <c r="J219" s="53">
        <f t="shared" si="48"/>
        <v>0</v>
      </c>
    </row>
    <row r="220" spans="1:10" ht="13.5" customHeight="1" x14ac:dyDescent="0.2">
      <c r="A220" s="5"/>
      <c r="B220" s="6"/>
      <c r="C220" s="6"/>
      <c r="D220" s="7" t="s">
        <v>369</v>
      </c>
      <c r="E220" s="8">
        <v>0</v>
      </c>
      <c r="F220" s="8">
        <v>0</v>
      </c>
      <c r="G220" s="53">
        <f t="shared" si="47"/>
        <v>0</v>
      </c>
      <c r="H220" s="8">
        <v>0</v>
      </c>
      <c r="I220" s="8">
        <v>0</v>
      </c>
      <c r="J220" s="53">
        <f t="shared" si="48"/>
        <v>0</v>
      </c>
    </row>
    <row r="221" spans="1:10" ht="13.5" customHeight="1" x14ac:dyDescent="0.2">
      <c r="A221" s="5"/>
      <c r="B221" s="6"/>
      <c r="C221" s="56" t="s">
        <v>130</v>
      </c>
      <c r="D221" s="38"/>
      <c r="E221" s="12">
        <v>0</v>
      </c>
      <c r="F221" s="12">
        <v>0</v>
      </c>
      <c r="G221" s="53">
        <f t="shared" si="47"/>
        <v>0</v>
      </c>
      <c r="H221" s="12">
        <v>0</v>
      </c>
      <c r="I221" s="12">
        <v>0</v>
      </c>
      <c r="J221" s="53">
        <f t="shared" si="48"/>
        <v>0</v>
      </c>
    </row>
    <row r="222" spans="1:10" ht="13.5" customHeight="1" x14ac:dyDescent="0.2">
      <c r="A222" s="5"/>
      <c r="B222" s="6"/>
      <c r="C222" s="56" t="s">
        <v>131</v>
      </c>
      <c r="D222" s="38"/>
      <c r="E222" s="12">
        <v>0</v>
      </c>
      <c r="F222" s="12">
        <v>0</v>
      </c>
      <c r="G222" s="53">
        <f t="shared" si="47"/>
        <v>0</v>
      </c>
      <c r="H222" s="12">
        <v>0</v>
      </c>
      <c r="I222" s="12">
        <v>0</v>
      </c>
      <c r="J222" s="53">
        <f t="shared" si="48"/>
        <v>0</v>
      </c>
    </row>
    <row r="223" spans="1:10" ht="13.5" customHeight="1" x14ac:dyDescent="0.2">
      <c r="A223" s="5"/>
      <c r="B223" s="6"/>
      <c r="C223" s="56" t="s">
        <v>132</v>
      </c>
      <c r="D223" s="38"/>
      <c r="E223" s="12">
        <f>E224</f>
        <v>0</v>
      </c>
      <c r="F223" s="12">
        <f>F224</f>
        <v>0</v>
      </c>
      <c r="G223" s="53">
        <f t="shared" si="47"/>
        <v>0</v>
      </c>
      <c r="H223" s="12">
        <f>H224</f>
        <v>0</v>
      </c>
      <c r="I223" s="12">
        <f>I224</f>
        <v>0</v>
      </c>
      <c r="J223" s="53">
        <f t="shared" si="48"/>
        <v>0</v>
      </c>
    </row>
    <row r="224" spans="1:10" ht="13.5" customHeight="1" x14ac:dyDescent="0.2">
      <c r="A224" s="5"/>
      <c r="B224" s="6"/>
      <c r="C224" s="6"/>
      <c r="D224" s="7" t="s">
        <v>267</v>
      </c>
      <c r="E224" s="8">
        <v>0</v>
      </c>
      <c r="F224" s="8">
        <v>0</v>
      </c>
      <c r="G224" s="53">
        <f t="shared" si="47"/>
        <v>0</v>
      </c>
      <c r="H224" s="8">
        <v>0</v>
      </c>
      <c r="I224" s="8">
        <v>0</v>
      </c>
      <c r="J224" s="53">
        <f t="shared" si="48"/>
        <v>0</v>
      </c>
    </row>
    <row r="225" spans="1:10" ht="13.5" customHeight="1" x14ac:dyDescent="0.2">
      <c r="A225" s="5"/>
      <c r="B225" s="103" t="s">
        <v>133</v>
      </c>
      <c r="C225" s="103"/>
      <c r="D225" s="104"/>
      <c r="E225" s="12">
        <f>+E226+E227+E229+E230+E232</f>
        <v>0</v>
      </c>
      <c r="F225" s="12">
        <f>+F226+F227+F229+F230+F232</f>
        <v>0</v>
      </c>
      <c r="G225" s="53">
        <f t="shared" si="47"/>
        <v>0</v>
      </c>
      <c r="H225" s="12">
        <f>+H226+H227+H229+H230+H232</f>
        <v>0</v>
      </c>
      <c r="I225" s="12">
        <f>+I226+I227+I229+I230+I232</f>
        <v>0</v>
      </c>
      <c r="J225" s="53">
        <f t="shared" si="48"/>
        <v>0</v>
      </c>
    </row>
    <row r="226" spans="1:10" ht="13.5" customHeight="1" x14ac:dyDescent="0.2">
      <c r="A226" s="5"/>
      <c r="B226" s="6"/>
      <c r="C226" s="56" t="s">
        <v>134</v>
      </c>
      <c r="D226" s="38"/>
      <c r="E226" s="12">
        <v>0</v>
      </c>
      <c r="F226" s="12">
        <v>0</v>
      </c>
      <c r="G226" s="53">
        <f t="shared" si="47"/>
        <v>0</v>
      </c>
      <c r="H226" s="12">
        <v>0</v>
      </c>
      <c r="I226" s="12">
        <v>0</v>
      </c>
      <c r="J226" s="53">
        <f t="shared" si="48"/>
        <v>0</v>
      </c>
    </row>
    <row r="227" spans="1:10" ht="13.5" customHeight="1" x14ac:dyDescent="0.2">
      <c r="A227" s="5"/>
      <c r="B227" s="6"/>
      <c r="C227" s="56" t="s">
        <v>135</v>
      </c>
      <c r="D227" s="38"/>
      <c r="E227" s="12">
        <f>E228</f>
        <v>0</v>
      </c>
      <c r="F227" s="12">
        <f>F228</f>
        <v>0</v>
      </c>
      <c r="G227" s="53">
        <f t="shared" si="47"/>
        <v>0</v>
      </c>
      <c r="H227" s="12">
        <f>H228</f>
        <v>0</v>
      </c>
      <c r="I227" s="12">
        <f>I228</f>
        <v>0</v>
      </c>
      <c r="J227" s="53">
        <f t="shared" si="48"/>
        <v>0</v>
      </c>
    </row>
    <row r="228" spans="1:10" ht="13.5" customHeight="1" x14ac:dyDescent="0.2">
      <c r="A228" s="5"/>
      <c r="B228" s="6"/>
      <c r="C228" s="6"/>
      <c r="D228" s="7" t="s">
        <v>370</v>
      </c>
      <c r="E228" s="8">
        <v>0</v>
      </c>
      <c r="F228" s="8">
        <v>0</v>
      </c>
      <c r="G228" s="53">
        <f t="shared" si="47"/>
        <v>0</v>
      </c>
      <c r="H228" s="8">
        <v>0</v>
      </c>
      <c r="I228" s="8">
        <v>0</v>
      </c>
      <c r="J228" s="53">
        <f t="shared" si="48"/>
        <v>0</v>
      </c>
    </row>
    <row r="229" spans="1:10" ht="13.5" customHeight="1" x14ac:dyDescent="0.2">
      <c r="A229" s="5"/>
      <c r="B229" s="6"/>
      <c r="C229" s="56" t="s">
        <v>136</v>
      </c>
      <c r="D229" s="38"/>
      <c r="E229" s="12">
        <v>0</v>
      </c>
      <c r="F229" s="12">
        <v>0</v>
      </c>
      <c r="G229" s="53">
        <f t="shared" si="47"/>
        <v>0</v>
      </c>
      <c r="H229" s="12">
        <v>0</v>
      </c>
      <c r="I229" s="12">
        <v>0</v>
      </c>
      <c r="J229" s="53">
        <f t="shared" si="48"/>
        <v>0</v>
      </c>
    </row>
    <row r="230" spans="1:10" ht="13.5" customHeight="1" x14ac:dyDescent="0.2">
      <c r="A230" s="5"/>
      <c r="B230" s="6"/>
      <c r="C230" s="56" t="s">
        <v>137</v>
      </c>
      <c r="D230" s="38"/>
      <c r="E230" s="12">
        <f>+E231</f>
        <v>0</v>
      </c>
      <c r="F230" s="12">
        <f>+F231</f>
        <v>0</v>
      </c>
      <c r="G230" s="53">
        <f t="shared" si="47"/>
        <v>0</v>
      </c>
      <c r="H230" s="12">
        <f>+H231</f>
        <v>0</v>
      </c>
      <c r="I230" s="12">
        <f>+I231</f>
        <v>0</v>
      </c>
      <c r="J230" s="53">
        <f t="shared" si="48"/>
        <v>0</v>
      </c>
    </row>
    <row r="231" spans="1:10" ht="13.5" customHeight="1" x14ac:dyDescent="0.2">
      <c r="A231" s="5"/>
      <c r="B231" s="6"/>
      <c r="C231" s="6"/>
      <c r="D231" s="7" t="s">
        <v>138</v>
      </c>
      <c r="E231" s="8">
        <v>0</v>
      </c>
      <c r="F231" s="8">
        <v>0</v>
      </c>
      <c r="G231" s="53">
        <f t="shared" si="47"/>
        <v>0</v>
      </c>
      <c r="H231" s="8">
        <v>0</v>
      </c>
      <c r="I231" s="8">
        <v>0</v>
      </c>
      <c r="J231" s="53">
        <f t="shared" si="48"/>
        <v>0</v>
      </c>
    </row>
    <row r="232" spans="1:10" x14ac:dyDescent="0.2">
      <c r="A232" s="5"/>
      <c r="B232" s="6"/>
      <c r="C232" s="56" t="s">
        <v>139</v>
      </c>
      <c r="D232" s="38"/>
      <c r="E232" s="12">
        <f>SUM(E233)</f>
        <v>0</v>
      </c>
      <c r="F232" s="12">
        <f t="shared" ref="F232:I232" si="49">SUM(F233)</f>
        <v>0</v>
      </c>
      <c r="G232" s="53">
        <f t="shared" si="47"/>
        <v>0</v>
      </c>
      <c r="H232" s="12">
        <f t="shared" si="49"/>
        <v>0</v>
      </c>
      <c r="I232" s="12">
        <f t="shared" si="49"/>
        <v>0</v>
      </c>
      <c r="J232" s="53">
        <f t="shared" si="48"/>
        <v>0</v>
      </c>
    </row>
    <row r="233" spans="1:10" x14ac:dyDescent="0.2">
      <c r="A233" s="5"/>
      <c r="B233" s="6"/>
      <c r="C233" s="6"/>
      <c r="D233" s="7" t="s">
        <v>384</v>
      </c>
      <c r="E233" s="8">
        <v>0</v>
      </c>
      <c r="F233" s="8">
        <v>0</v>
      </c>
      <c r="G233" s="53">
        <f t="shared" si="47"/>
        <v>0</v>
      </c>
      <c r="H233" s="8">
        <v>0</v>
      </c>
      <c r="I233" s="8">
        <v>0</v>
      </c>
      <c r="J233" s="53">
        <f t="shared" si="48"/>
        <v>0</v>
      </c>
    </row>
    <row r="234" spans="1:10" x14ac:dyDescent="0.2">
      <c r="A234" s="5"/>
      <c r="B234" s="103" t="s">
        <v>140</v>
      </c>
      <c r="C234" s="103"/>
      <c r="D234" s="104"/>
      <c r="E234" s="12">
        <f>+E237+E239+E235</f>
        <v>0</v>
      </c>
      <c r="F234" s="12">
        <f t="shared" ref="F234:H234" si="50">+F237+F239+F235</f>
        <v>0</v>
      </c>
      <c r="G234" s="53">
        <f t="shared" si="47"/>
        <v>0</v>
      </c>
      <c r="H234" s="12">
        <f t="shared" si="50"/>
        <v>0</v>
      </c>
      <c r="I234" s="12">
        <f t="shared" ref="I234" si="51">+I237+I239+I235</f>
        <v>0</v>
      </c>
      <c r="J234" s="53">
        <f t="shared" si="48"/>
        <v>0</v>
      </c>
    </row>
    <row r="235" spans="1:10" s="2" customFormat="1" x14ac:dyDescent="0.2">
      <c r="A235" s="10"/>
      <c r="B235" s="69"/>
      <c r="C235" s="56" t="s">
        <v>371</v>
      </c>
      <c r="D235" s="70"/>
      <c r="E235" s="12">
        <f>+E236</f>
        <v>0</v>
      </c>
      <c r="F235" s="12">
        <f>+F236</f>
        <v>0</v>
      </c>
      <c r="G235" s="53">
        <f t="shared" si="47"/>
        <v>0</v>
      </c>
      <c r="H235" s="12">
        <f>+H236</f>
        <v>0</v>
      </c>
      <c r="I235" s="12">
        <f>+I236</f>
        <v>0</v>
      </c>
      <c r="J235" s="53">
        <f t="shared" si="48"/>
        <v>0</v>
      </c>
    </row>
    <row r="236" spans="1:10" s="46" customFormat="1" x14ac:dyDescent="0.2">
      <c r="A236" s="5"/>
      <c r="B236" s="6"/>
      <c r="C236" s="6"/>
      <c r="D236" s="7" t="s">
        <v>371</v>
      </c>
      <c r="E236" s="8">
        <v>0</v>
      </c>
      <c r="F236" s="8">
        <v>0</v>
      </c>
      <c r="G236" s="53">
        <f t="shared" si="47"/>
        <v>0</v>
      </c>
      <c r="H236" s="8">
        <v>0</v>
      </c>
      <c r="I236" s="8">
        <v>0</v>
      </c>
      <c r="J236" s="53">
        <f t="shared" si="48"/>
        <v>0</v>
      </c>
    </row>
    <row r="237" spans="1:10" x14ac:dyDescent="0.2">
      <c r="A237" s="5"/>
      <c r="B237" s="6"/>
      <c r="C237" s="56" t="s">
        <v>337</v>
      </c>
      <c r="D237" s="38"/>
      <c r="E237" s="12">
        <f>+E238</f>
        <v>0</v>
      </c>
      <c r="F237" s="12">
        <f>+F238</f>
        <v>0</v>
      </c>
      <c r="G237" s="53">
        <f t="shared" si="47"/>
        <v>0</v>
      </c>
      <c r="H237" s="12">
        <f>+H238</f>
        <v>0</v>
      </c>
      <c r="I237" s="12">
        <f>+I238</f>
        <v>0</v>
      </c>
      <c r="J237" s="53">
        <f t="shared" si="48"/>
        <v>0</v>
      </c>
    </row>
    <row r="238" spans="1:10" x14ac:dyDescent="0.2">
      <c r="A238" s="5"/>
      <c r="B238" s="6"/>
      <c r="C238" s="6"/>
      <c r="D238" s="7" t="s">
        <v>141</v>
      </c>
      <c r="E238" s="8">
        <v>0</v>
      </c>
      <c r="F238" s="8">
        <v>0</v>
      </c>
      <c r="G238" s="53">
        <f t="shared" si="47"/>
        <v>0</v>
      </c>
      <c r="H238" s="8">
        <v>0</v>
      </c>
      <c r="I238" s="8">
        <v>0</v>
      </c>
      <c r="J238" s="53">
        <f t="shared" si="48"/>
        <v>0</v>
      </c>
    </row>
    <row r="239" spans="1:10" x14ac:dyDescent="0.2">
      <c r="A239" s="5"/>
      <c r="B239" s="6"/>
      <c r="C239" s="56" t="s">
        <v>142</v>
      </c>
      <c r="D239" s="38"/>
      <c r="E239" s="12">
        <f>+E240</f>
        <v>0</v>
      </c>
      <c r="F239" s="12">
        <f>+F240</f>
        <v>0</v>
      </c>
      <c r="G239" s="53">
        <f t="shared" si="47"/>
        <v>0</v>
      </c>
      <c r="H239" s="12">
        <f>+H240</f>
        <v>0</v>
      </c>
      <c r="I239" s="12">
        <f>+I240</f>
        <v>0</v>
      </c>
      <c r="J239" s="53">
        <f t="shared" si="48"/>
        <v>0</v>
      </c>
    </row>
    <row r="240" spans="1:10" x14ac:dyDescent="0.2">
      <c r="A240" s="5"/>
      <c r="B240" s="6"/>
      <c r="C240" s="6"/>
      <c r="D240" s="7" t="s">
        <v>142</v>
      </c>
      <c r="E240" s="8">
        <v>0</v>
      </c>
      <c r="F240" s="8">
        <v>0</v>
      </c>
      <c r="G240" s="53">
        <f t="shared" si="47"/>
        <v>0</v>
      </c>
      <c r="H240" s="8">
        <v>0</v>
      </c>
      <c r="I240" s="8">
        <v>0</v>
      </c>
      <c r="J240" s="53">
        <f t="shared" si="48"/>
        <v>0</v>
      </c>
    </row>
    <row r="241" spans="1:10" x14ac:dyDescent="0.2">
      <c r="A241" s="5"/>
      <c r="B241" s="103" t="s">
        <v>143</v>
      </c>
      <c r="C241" s="103"/>
      <c r="D241" s="104"/>
      <c r="E241" s="12">
        <f>+E242+E243+E249+E251++E256+E257+E262</f>
        <v>0</v>
      </c>
      <c r="F241" s="12">
        <f>+F242+F243+F249+F251++F256+F257+F262</f>
        <v>0</v>
      </c>
      <c r="G241" s="53">
        <f t="shared" si="47"/>
        <v>0</v>
      </c>
      <c r="H241" s="12">
        <f>+H242+H243+H249+H251++H256+H257+H262</f>
        <v>0</v>
      </c>
      <c r="I241" s="12">
        <f>+I242+I243+I249+I251++I256+I257+I262</f>
        <v>0</v>
      </c>
      <c r="J241" s="53">
        <f t="shared" si="48"/>
        <v>0</v>
      </c>
    </row>
    <row r="242" spans="1:10" x14ac:dyDescent="0.2">
      <c r="A242" s="5"/>
      <c r="B242" s="6"/>
      <c r="C242" s="56" t="s">
        <v>144</v>
      </c>
      <c r="D242" s="38"/>
      <c r="E242" s="12">
        <v>0</v>
      </c>
      <c r="F242" s="12">
        <v>0</v>
      </c>
      <c r="G242" s="53">
        <f t="shared" si="47"/>
        <v>0</v>
      </c>
      <c r="H242" s="12">
        <v>0</v>
      </c>
      <c r="I242" s="12">
        <v>0</v>
      </c>
      <c r="J242" s="53">
        <f t="shared" si="48"/>
        <v>0</v>
      </c>
    </row>
    <row r="243" spans="1:10" x14ac:dyDescent="0.2">
      <c r="A243" s="5"/>
      <c r="B243" s="6"/>
      <c r="C243" s="56" t="s">
        <v>145</v>
      </c>
      <c r="D243" s="38"/>
      <c r="E243" s="12">
        <f>SUM(E244:E248)</f>
        <v>0</v>
      </c>
      <c r="F243" s="12">
        <f t="shared" ref="F243:H243" si="52">SUM(F244:F248)</f>
        <v>0</v>
      </c>
      <c r="G243" s="53">
        <f t="shared" si="47"/>
        <v>0</v>
      </c>
      <c r="H243" s="12">
        <f t="shared" si="52"/>
        <v>0</v>
      </c>
      <c r="I243" s="12">
        <f t="shared" ref="I243" si="53">SUM(I244:I248)</f>
        <v>0</v>
      </c>
      <c r="J243" s="53">
        <f t="shared" si="48"/>
        <v>0</v>
      </c>
    </row>
    <row r="244" spans="1:10" x14ac:dyDescent="0.2">
      <c r="A244" s="5"/>
      <c r="B244" s="6"/>
      <c r="C244" s="6"/>
      <c r="D244" s="7" t="s">
        <v>372</v>
      </c>
      <c r="E244" s="8">
        <v>0</v>
      </c>
      <c r="F244" s="8">
        <v>0</v>
      </c>
      <c r="G244" s="53">
        <f t="shared" si="47"/>
        <v>0</v>
      </c>
      <c r="H244" s="8">
        <v>0</v>
      </c>
      <c r="I244" s="8">
        <v>0</v>
      </c>
      <c r="J244" s="53">
        <f t="shared" si="48"/>
        <v>0</v>
      </c>
    </row>
    <row r="245" spans="1:10" x14ac:dyDescent="0.2">
      <c r="A245" s="5"/>
      <c r="B245" s="6"/>
      <c r="C245" s="6"/>
      <c r="D245" s="7" t="s">
        <v>146</v>
      </c>
      <c r="E245" s="8">
        <v>0</v>
      </c>
      <c r="F245" s="8">
        <v>0</v>
      </c>
      <c r="G245" s="53">
        <f t="shared" si="47"/>
        <v>0</v>
      </c>
      <c r="H245" s="8">
        <v>0</v>
      </c>
      <c r="I245" s="8">
        <v>0</v>
      </c>
      <c r="J245" s="53">
        <f t="shared" si="48"/>
        <v>0</v>
      </c>
    </row>
    <row r="246" spans="1:10" hidden="1" x14ac:dyDescent="0.2">
      <c r="A246" s="5"/>
      <c r="B246" s="6"/>
      <c r="C246" s="6"/>
      <c r="D246" s="7"/>
      <c r="E246" s="8">
        <v>0</v>
      </c>
      <c r="F246" s="8">
        <v>0</v>
      </c>
      <c r="G246" s="53">
        <f t="shared" si="47"/>
        <v>0</v>
      </c>
      <c r="H246" s="8">
        <v>0</v>
      </c>
      <c r="I246" s="8">
        <v>0</v>
      </c>
      <c r="J246" s="53">
        <f t="shared" si="48"/>
        <v>0</v>
      </c>
    </row>
    <row r="247" spans="1:10" hidden="1" x14ac:dyDescent="0.2">
      <c r="A247" s="5"/>
      <c r="B247" s="6"/>
      <c r="C247" s="6"/>
      <c r="D247" s="7"/>
      <c r="E247" s="8">
        <v>0</v>
      </c>
      <c r="F247" s="8">
        <v>0</v>
      </c>
      <c r="G247" s="53">
        <f t="shared" si="47"/>
        <v>0</v>
      </c>
      <c r="H247" s="8">
        <v>0</v>
      </c>
      <c r="I247" s="8">
        <v>0</v>
      </c>
      <c r="J247" s="53">
        <f t="shared" si="48"/>
        <v>0</v>
      </c>
    </row>
    <row r="248" spans="1:10" hidden="1" x14ac:dyDescent="0.2">
      <c r="A248" s="5"/>
      <c r="B248" s="6"/>
      <c r="C248" s="6"/>
      <c r="D248" s="7" t="s">
        <v>307</v>
      </c>
      <c r="E248" s="8">
        <v>0</v>
      </c>
      <c r="F248" s="8">
        <v>0</v>
      </c>
      <c r="G248" s="53">
        <f t="shared" si="47"/>
        <v>0</v>
      </c>
      <c r="H248" s="8">
        <v>0</v>
      </c>
      <c r="I248" s="8">
        <v>0</v>
      </c>
      <c r="J248" s="53">
        <f t="shared" si="48"/>
        <v>0</v>
      </c>
    </row>
    <row r="249" spans="1:10" x14ac:dyDescent="0.2">
      <c r="A249" s="5"/>
      <c r="B249" s="6"/>
      <c r="C249" s="56" t="s">
        <v>147</v>
      </c>
      <c r="D249" s="38"/>
      <c r="E249" s="12">
        <f>+E250</f>
        <v>0</v>
      </c>
      <c r="F249" s="12">
        <f>+F250</f>
        <v>0</v>
      </c>
      <c r="G249" s="53">
        <f t="shared" si="47"/>
        <v>0</v>
      </c>
      <c r="H249" s="12">
        <f>+H250</f>
        <v>0</v>
      </c>
      <c r="I249" s="12">
        <f>+I250</f>
        <v>0</v>
      </c>
      <c r="J249" s="53">
        <f t="shared" si="48"/>
        <v>0</v>
      </c>
    </row>
    <row r="250" spans="1:10" s="46" customFormat="1" ht="24" x14ac:dyDescent="0.2">
      <c r="A250" s="5"/>
      <c r="B250" s="6"/>
      <c r="C250" s="73"/>
      <c r="D250" s="7" t="s">
        <v>373</v>
      </c>
      <c r="E250" s="8">
        <v>0</v>
      </c>
      <c r="F250" s="8">
        <v>0</v>
      </c>
      <c r="G250" s="53">
        <f t="shared" si="47"/>
        <v>0</v>
      </c>
      <c r="H250" s="8">
        <v>0</v>
      </c>
      <c r="I250" s="8">
        <v>0</v>
      </c>
      <c r="J250" s="53">
        <f t="shared" si="48"/>
        <v>0</v>
      </c>
    </row>
    <row r="251" spans="1:10" x14ac:dyDescent="0.2">
      <c r="A251" s="5"/>
      <c r="B251" s="6"/>
      <c r="C251" s="56" t="s">
        <v>148</v>
      </c>
      <c r="D251" s="38"/>
      <c r="E251" s="12">
        <f>SUM(E252:E255)</f>
        <v>0</v>
      </c>
      <c r="F251" s="12">
        <f>SUM(F252:F255)</f>
        <v>0</v>
      </c>
      <c r="G251" s="53">
        <f t="shared" si="47"/>
        <v>0</v>
      </c>
      <c r="H251" s="12">
        <f>SUM(H252:H255)</f>
        <v>0</v>
      </c>
      <c r="I251" s="12">
        <f>SUM(I252:I255)</f>
        <v>0</v>
      </c>
      <c r="J251" s="53">
        <f t="shared" si="48"/>
        <v>0</v>
      </c>
    </row>
    <row r="252" spans="1:10" x14ac:dyDescent="0.2">
      <c r="A252" s="5"/>
      <c r="B252" s="6"/>
      <c r="C252" s="6"/>
      <c r="D252" s="7" t="s">
        <v>148</v>
      </c>
      <c r="E252" s="8">
        <v>0</v>
      </c>
      <c r="F252" s="8">
        <v>0</v>
      </c>
      <c r="G252" s="53">
        <f t="shared" si="47"/>
        <v>0</v>
      </c>
      <c r="H252" s="8">
        <v>0</v>
      </c>
      <c r="I252" s="8">
        <v>0</v>
      </c>
      <c r="J252" s="53">
        <f t="shared" si="48"/>
        <v>0</v>
      </c>
    </row>
    <row r="253" spans="1:10" hidden="1" x14ac:dyDescent="0.2">
      <c r="A253" s="5"/>
      <c r="B253" s="6"/>
      <c r="C253" s="6"/>
      <c r="D253" s="7" t="s">
        <v>149</v>
      </c>
      <c r="E253" s="8">
        <v>0</v>
      </c>
      <c r="F253" s="8">
        <v>0</v>
      </c>
      <c r="G253" s="53">
        <f t="shared" si="47"/>
        <v>0</v>
      </c>
      <c r="H253" s="8">
        <v>0</v>
      </c>
      <c r="I253" s="8">
        <v>0</v>
      </c>
      <c r="J253" s="53">
        <f t="shared" si="48"/>
        <v>0</v>
      </c>
    </row>
    <row r="254" spans="1:10" hidden="1" x14ac:dyDescent="0.2">
      <c r="A254" s="5"/>
      <c r="B254" s="6"/>
      <c r="C254" s="6"/>
      <c r="D254" s="7" t="s">
        <v>150</v>
      </c>
      <c r="E254" s="8">
        <v>0</v>
      </c>
      <c r="F254" s="8">
        <v>0</v>
      </c>
      <c r="G254" s="53">
        <f t="shared" si="47"/>
        <v>0</v>
      </c>
      <c r="H254" s="8">
        <v>0</v>
      </c>
      <c r="I254" s="8">
        <v>0</v>
      </c>
      <c r="J254" s="53">
        <f t="shared" si="48"/>
        <v>0</v>
      </c>
    </row>
    <row r="255" spans="1:10" x14ac:dyDescent="0.2">
      <c r="A255" s="5"/>
      <c r="B255" s="6"/>
      <c r="C255" s="6"/>
      <c r="D255" s="7" t="s">
        <v>268</v>
      </c>
      <c r="E255" s="8">
        <v>0</v>
      </c>
      <c r="F255" s="8">
        <v>0</v>
      </c>
      <c r="G255" s="53">
        <f t="shared" si="47"/>
        <v>0</v>
      </c>
      <c r="H255" s="8">
        <v>0</v>
      </c>
      <c r="I255" s="8">
        <v>0</v>
      </c>
      <c r="J255" s="53">
        <f t="shared" si="48"/>
        <v>0</v>
      </c>
    </row>
    <row r="256" spans="1:10" x14ac:dyDescent="0.2">
      <c r="A256" s="5"/>
      <c r="B256" s="6"/>
      <c r="C256" s="55" t="s">
        <v>151</v>
      </c>
      <c r="D256" s="38"/>
      <c r="E256" s="12">
        <v>0</v>
      </c>
      <c r="F256" s="12">
        <v>0</v>
      </c>
      <c r="G256" s="53">
        <f t="shared" si="47"/>
        <v>0</v>
      </c>
      <c r="H256" s="12">
        <v>0</v>
      </c>
      <c r="I256" s="12">
        <v>0</v>
      </c>
      <c r="J256" s="53">
        <f t="shared" si="48"/>
        <v>0</v>
      </c>
    </row>
    <row r="257" spans="1:10" x14ac:dyDescent="0.2">
      <c r="A257" s="5"/>
      <c r="B257" s="6"/>
      <c r="C257" s="125" t="s">
        <v>152</v>
      </c>
      <c r="D257" s="126"/>
      <c r="E257" s="12">
        <f>+E258+E259+E260+E261</f>
        <v>0</v>
      </c>
      <c r="F257" s="12">
        <f t="shared" ref="F257:J257" si="54">+F258+F259+F260+F261</f>
        <v>0</v>
      </c>
      <c r="G257" s="12">
        <f t="shared" si="54"/>
        <v>0</v>
      </c>
      <c r="H257" s="12">
        <f t="shared" si="54"/>
        <v>0</v>
      </c>
      <c r="I257" s="12">
        <f t="shared" si="54"/>
        <v>0</v>
      </c>
      <c r="J257" s="12">
        <f t="shared" si="54"/>
        <v>0</v>
      </c>
    </row>
    <row r="258" spans="1:10" ht="24" x14ac:dyDescent="0.2">
      <c r="A258" s="5"/>
      <c r="B258" s="6"/>
      <c r="C258" s="6"/>
      <c r="D258" s="7" t="s">
        <v>374</v>
      </c>
      <c r="E258" s="8">
        <v>0</v>
      </c>
      <c r="F258" s="8">
        <v>0</v>
      </c>
      <c r="G258" s="53">
        <f t="shared" si="47"/>
        <v>0</v>
      </c>
      <c r="H258" s="8">
        <v>0</v>
      </c>
      <c r="I258" s="8">
        <v>0</v>
      </c>
      <c r="J258" s="53">
        <f t="shared" si="48"/>
        <v>0</v>
      </c>
    </row>
    <row r="259" spans="1:10" x14ac:dyDescent="0.2">
      <c r="A259" s="5"/>
      <c r="B259" s="6"/>
      <c r="C259" s="6"/>
      <c r="D259" s="7" t="s">
        <v>375</v>
      </c>
      <c r="E259" s="8">
        <v>0</v>
      </c>
      <c r="F259" s="8">
        <v>0</v>
      </c>
      <c r="G259" s="53">
        <f t="shared" si="47"/>
        <v>0</v>
      </c>
      <c r="H259" s="8">
        <v>0</v>
      </c>
      <c r="I259" s="8">
        <v>0</v>
      </c>
      <c r="J259" s="53">
        <f t="shared" si="48"/>
        <v>0</v>
      </c>
    </row>
    <row r="260" spans="1:10" x14ac:dyDescent="0.2">
      <c r="A260" s="5"/>
      <c r="B260" s="6"/>
      <c r="C260" s="6"/>
      <c r="D260" s="7" t="s">
        <v>283</v>
      </c>
      <c r="E260" s="8">
        <v>0</v>
      </c>
      <c r="F260" s="8">
        <v>0</v>
      </c>
      <c r="G260" s="53">
        <f t="shared" ref="G260" si="55">E260+F260</f>
        <v>0</v>
      </c>
      <c r="H260" s="8">
        <v>0</v>
      </c>
      <c r="I260" s="8">
        <v>0</v>
      </c>
      <c r="J260" s="53">
        <f t="shared" ref="J260" si="56">G260-H260</f>
        <v>0</v>
      </c>
    </row>
    <row r="261" spans="1:10" x14ac:dyDescent="0.2">
      <c r="A261" s="5"/>
      <c r="B261" s="6"/>
      <c r="C261" s="6"/>
      <c r="D261" s="7" t="s">
        <v>515</v>
      </c>
      <c r="E261" s="8">
        <v>0</v>
      </c>
      <c r="F261" s="8">
        <v>0</v>
      </c>
      <c r="G261" s="53">
        <f t="shared" si="47"/>
        <v>0</v>
      </c>
      <c r="H261" s="8">
        <v>0</v>
      </c>
      <c r="I261" s="8">
        <v>0</v>
      </c>
      <c r="J261" s="53">
        <f t="shared" si="48"/>
        <v>0</v>
      </c>
    </row>
    <row r="262" spans="1:10" x14ac:dyDescent="0.2">
      <c r="A262" s="5"/>
      <c r="B262" s="6"/>
      <c r="C262" s="56" t="s">
        <v>153</v>
      </c>
      <c r="D262" s="38"/>
      <c r="E262" s="12">
        <f>SUM(E263:E268)</f>
        <v>0</v>
      </c>
      <c r="F262" s="12">
        <f>SUM(F263:F268)</f>
        <v>0</v>
      </c>
      <c r="G262" s="53">
        <f t="shared" si="47"/>
        <v>0</v>
      </c>
      <c r="H262" s="12">
        <f>SUM(H263:H268)</f>
        <v>0</v>
      </c>
      <c r="I262" s="12">
        <f>SUM(I263:I268)</f>
        <v>0</v>
      </c>
      <c r="J262" s="53">
        <f t="shared" si="48"/>
        <v>0</v>
      </c>
    </row>
    <row r="263" spans="1:10" x14ac:dyDescent="0.2">
      <c r="A263" s="5"/>
      <c r="B263" s="6"/>
      <c r="C263" s="6"/>
      <c r="D263" s="7" t="s">
        <v>153</v>
      </c>
      <c r="E263" s="8">
        <v>0</v>
      </c>
      <c r="F263" s="8">
        <v>0</v>
      </c>
      <c r="G263" s="53">
        <f t="shared" si="47"/>
        <v>0</v>
      </c>
      <c r="H263" s="8">
        <v>0</v>
      </c>
      <c r="I263" s="8">
        <v>0</v>
      </c>
      <c r="J263" s="53">
        <f t="shared" si="48"/>
        <v>0</v>
      </c>
    </row>
    <row r="264" spans="1:10" x14ac:dyDescent="0.2">
      <c r="A264" s="5"/>
      <c r="B264" s="6"/>
      <c r="C264" s="6"/>
      <c r="D264" s="7" t="s">
        <v>268</v>
      </c>
      <c r="E264" s="8">
        <v>0</v>
      </c>
      <c r="F264" s="8">
        <v>0</v>
      </c>
      <c r="G264" s="53">
        <f t="shared" si="47"/>
        <v>0</v>
      </c>
      <c r="H264" s="8">
        <v>0</v>
      </c>
      <c r="I264" s="8">
        <v>0</v>
      </c>
      <c r="J264" s="53">
        <f t="shared" si="48"/>
        <v>0</v>
      </c>
    </row>
    <row r="265" spans="1:10" x14ac:dyDescent="0.2">
      <c r="A265" s="5"/>
      <c r="B265" s="6"/>
      <c r="C265" s="6"/>
      <c r="D265" s="7" t="s">
        <v>154</v>
      </c>
      <c r="E265" s="8">
        <v>0</v>
      </c>
      <c r="F265" s="8">
        <v>0</v>
      </c>
      <c r="G265" s="53">
        <f t="shared" si="47"/>
        <v>0</v>
      </c>
      <c r="H265" s="8">
        <v>0</v>
      </c>
      <c r="I265" s="8">
        <v>0</v>
      </c>
      <c r="J265" s="53">
        <f t="shared" si="48"/>
        <v>0</v>
      </c>
    </row>
    <row r="266" spans="1:10" x14ac:dyDescent="0.2">
      <c r="A266" s="5"/>
      <c r="B266" s="6"/>
      <c r="C266" s="6"/>
      <c r="D266" s="7" t="s">
        <v>155</v>
      </c>
      <c r="E266" s="8">
        <v>0</v>
      </c>
      <c r="F266" s="8">
        <v>0</v>
      </c>
      <c r="G266" s="53">
        <f t="shared" si="47"/>
        <v>0</v>
      </c>
      <c r="H266" s="8">
        <v>0</v>
      </c>
      <c r="I266" s="8">
        <v>0</v>
      </c>
      <c r="J266" s="53">
        <f t="shared" si="48"/>
        <v>0</v>
      </c>
    </row>
    <row r="267" spans="1:10" x14ac:dyDescent="0.2">
      <c r="A267" s="5"/>
      <c r="B267" s="6"/>
      <c r="C267" s="6"/>
      <c r="D267" s="7" t="s">
        <v>281</v>
      </c>
      <c r="E267" s="8">
        <v>0</v>
      </c>
      <c r="F267" s="8">
        <v>0</v>
      </c>
      <c r="G267" s="53">
        <f t="shared" si="47"/>
        <v>0</v>
      </c>
      <c r="H267" s="8">
        <v>0</v>
      </c>
      <c r="I267" s="8">
        <v>0</v>
      </c>
      <c r="J267" s="53">
        <f t="shared" si="48"/>
        <v>0</v>
      </c>
    </row>
    <row r="268" spans="1:10" x14ac:dyDescent="0.2">
      <c r="A268" s="5"/>
      <c r="B268" s="6"/>
      <c r="C268" s="6"/>
      <c r="D268" s="7" t="s">
        <v>282</v>
      </c>
      <c r="E268" s="8">
        <v>0</v>
      </c>
      <c r="F268" s="8">
        <v>0</v>
      </c>
      <c r="G268" s="53">
        <f t="shared" si="47"/>
        <v>0</v>
      </c>
      <c r="H268" s="8">
        <v>0</v>
      </c>
      <c r="I268" s="8">
        <v>0</v>
      </c>
      <c r="J268" s="53">
        <f t="shared" si="48"/>
        <v>0</v>
      </c>
    </row>
    <row r="269" spans="1:10" x14ac:dyDescent="0.2">
      <c r="A269" s="102" t="s">
        <v>156</v>
      </c>
      <c r="B269" s="103"/>
      <c r="C269" s="103"/>
      <c r="D269" s="104"/>
      <c r="E269" s="12">
        <f>E270+E275+E291+E294</f>
        <v>0</v>
      </c>
      <c r="F269" s="12">
        <f>SUM(F270+F275+F291+F294)</f>
        <v>0</v>
      </c>
      <c r="G269" s="53">
        <f t="shared" si="47"/>
        <v>0</v>
      </c>
      <c r="H269" s="12">
        <f>SUM(H270+H275+H291+H294)</f>
        <v>0</v>
      </c>
      <c r="I269" s="12">
        <f>SUM(I270+I275+I291+I294)</f>
        <v>0</v>
      </c>
      <c r="J269" s="53">
        <f t="shared" si="48"/>
        <v>0</v>
      </c>
    </row>
    <row r="270" spans="1:10" x14ac:dyDescent="0.2">
      <c r="A270" s="5"/>
      <c r="B270" s="103" t="s">
        <v>157</v>
      </c>
      <c r="C270" s="103"/>
      <c r="D270" s="104"/>
      <c r="E270" s="12">
        <f>SUM(E271:E274)</f>
        <v>0</v>
      </c>
      <c r="F270" s="12">
        <f>SUM(F271:F274)</f>
        <v>0</v>
      </c>
      <c r="G270" s="53">
        <f t="shared" si="47"/>
        <v>0</v>
      </c>
      <c r="H270" s="12">
        <f>SUM(H271:H274)</f>
        <v>0</v>
      </c>
      <c r="I270" s="12">
        <f>SUM(I271:I274)</f>
        <v>0</v>
      </c>
      <c r="J270" s="53">
        <f t="shared" si="48"/>
        <v>0</v>
      </c>
    </row>
    <row r="271" spans="1:10" x14ac:dyDescent="0.2">
      <c r="A271" s="5"/>
      <c r="B271" s="6"/>
      <c r="C271" s="56" t="s">
        <v>158</v>
      </c>
      <c r="D271" s="38"/>
      <c r="E271" s="12">
        <v>0</v>
      </c>
      <c r="F271" s="12">
        <v>0</v>
      </c>
      <c r="G271" s="53">
        <f t="shared" si="47"/>
        <v>0</v>
      </c>
      <c r="H271" s="12">
        <v>0</v>
      </c>
      <c r="I271" s="12">
        <v>0</v>
      </c>
      <c r="J271" s="53">
        <f t="shared" si="48"/>
        <v>0</v>
      </c>
    </row>
    <row r="272" spans="1:10" x14ac:dyDescent="0.2">
      <c r="A272" s="5"/>
      <c r="B272" s="6"/>
      <c r="C272" s="56" t="s">
        <v>159</v>
      </c>
      <c r="D272" s="38"/>
      <c r="E272" s="12">
        <v>0</v>
      </c>
      <c r="F272" s="12">
        <v>0</v>
      </c>
      <c r="G272" s="53">
        <f t="shared" si="47"/>
        <v>0</v>
      </c>
      <c r="H272" s="12">
        <v>0</v>
      </c>
      <c r="I272" s="12">
        <v>0</v>
      </c>
      <c r="J272" s="53">
        <f t="shared" si="48"/>
        <v>0</v>
      </c>
    </row>
    <row r="273" spans="1:10" x14ac:dyDescent="0.2">
      <c r="A273" s="5"/>
      <c r="B273" s="6"/>
      <c r="C273" s="56" t="s">
        <v>160</v>
      </c>
      <c r="D273" s="38"/>
      <c r="E273" s="12">
        <v>0</v>
      </c>
      <c r="F273" s="12">
        <v>0</v>
      </c>
      <c r="G273" s="53">
        <f t="shared" si="47"/>
        <v>0</v>
      </c>
      <c r="H273" s="12">
        <v>0</v>
      </c>
      <c r="I273" s="12">
        <v>0</v>
      </c>
      <c r="J273" s="53">
        <f t="shared" si="48"/>
        <v>0</v>
      </c>
    </row>
    <row r="274" spans="1:10" x14ac:dyDescent="0.2">
      <c r="A274" s="5"/>
      <c r="B274" s="6"/>
      <c r="C274" s="56" t="s">
        <v>161</v>
      </c>
      <c r="D274" s="38"/>
      <c r="E274" s="12">
        <v>0</v>
      </c>
      <c r="F274" s="12">
        <v>0</v>
      </c>
      <c r="G274" s="53">
        <f t="shared" si="47"/>
        <v>0</v>
      </c>
      <c r="H274" s="12">
        <v>0</v>
      </c>
      <c r="I274" s="12">
        <v>0</v>
      </c>
      <c r="J274" s="53">
        <f t="shared" si="48"/>
        <v>0</v>
      </c>
    </row>
    <row r="275" spans="1:10" x14ac:dyDescent="0.2">
      <c r="A275" s="5"/>
      <c r="B275" s="103" t="s">
        <v>162</v>
      </c>
      <c r="C275" s="103"/>
      <c r="D275" s="104"/>
      <c r="E275" s="12">
        <f>E276+E285+E286+E288+E289+E290</f>
        <v>0</v>
      </c>
      <c r="F275" s="12">
        <f>F276+F285+F286+F288+F289+F290</f>
        <v>0</v>
      </c>
      <c r="G275" s="53">
        <f t="shared" si="47"/>
        <v>0</v>
      </c>
      <c r="H275" s="12">
        <f>H276+H285+H286+H288+H289+H290</f>
        <v>0</v>
      </c>
      <c r="I275" s="12">
        <f>I276+I285+I286+I288+I289+I290</f>
        <v>0</v>
      </c>
      <c r="J275" s="53">
        <f t="shared" si="48"/>
        <v>0</v>
      </c>
    </row>
    <row r="276" spans="1:10" x14ac:dyDescent="0.2">
      <c r="A276" s="5"/>
      <c r="B276" s="6"/>
      <c r="C276" s="56" t="s">
        <v>163</v>
      </c>
      <c r="D276" s="38"/>
      <c r="E276" s="12">
        <f>SUM(E277:E284)</f>
        <v>0</v>
      </c>
      <c r="F276" s="12">
        <f>SUM(F277:F284)</f>
        <v>0</v>
      </c>
      <c r="G276" s="53">
        <f t="shared" ref="G276:G341" si="57">E276+F276</f>
        <v>0</v>
      </c>
      <c r="H276" s="12">
        <f>SUM(H277:H284)</f>
        <v>0</v>
      </c>
      <c r="I276" s="12">
        <f>SUM(I277:I284)</f>
        <v>0</v>
      </c>
      <c r="J276" s="53">
        <f t="shared" ref="J276:J341" si="58">G276-H276</f>
        <v>0</v>
      </c>
    </row>
    <row r="277" spans="1:10" x14ac:dyDescent="0.2">
      <c r="A277" s="5"/>
      <c r="B277" s="6"/>
      <c r="C277" s="6"/>
      <c r="D277" s="7" t="s">
        <v>269</v>
      </c>
      <c r="E277" s="8">
        <v>0</v>
      </c>
      <c r="F277" s="8">
        <v>0</v>
      </c>
      <c r="G277" s="53">
        <f t="shared" si="57"/>
        <v>0</v>
      </c>
      <c r="H277" s="8">
        <v>0</v>
      </c>
      <c r="I277" s="8">
        <v>0</v>
      </c>
      <c r="J277" s="53">
        <f t="shared" si="58"/>
        <v>0</v>
      </c>
    </row>
    <row r="278" spans="1:10" x14ac:dyDescent="0.2">
      <c r="A278" s="5"/>
      <c r="B278" s="6"/>
      <c r="C278" s="6"/>
      <c r="D278" s="7" t="s">
        <v>164</v>
      </c>
      <c r="E278" s="8">
        <v>0</v>
      </c>
      <c r="F278" s="8">
        <v>0</v>
      </c>
      <c r="G278" s="53">
        <f t="shared" si="57"/>
        <v>0</v>
      </c>
      <c r="H278" s="8">
        <v>0</v>
      </c>
      <c r="I278" s="8">
        <v>0</v>
      </c>
      <c r="J278" s="53">
        <f t="shared" si="58"/>
        <v>0</v>
      </c>
    </row>
    <row r="279" spans="1:10" x14ac:dyDescent="0.2">
      <c r="A279" s="5"/>
      <c r="B279" s="6"/>
      <c r="C279" s="6"/>
      <c r="D279" s="7" t="s">
        <v>165</v>
      </c>
      <c r="E279" s="8">
        <v>0</v>
      </c>
      <c r="F279" s="8">
        <v>0</v>
      </c>
      <c r="G279" s="53">
        <f t="shared" si="57"/>
        <v>0</v>
      </c>
      <c r="H279" s="8">
        <v>0</v>
      </c>
      <c r="I279" s="8">
        <v>0</v>
      </c>
      <c r="J279" s="53">
        <f t="shared" si="58"/>
        <v>0</v>
      </c>
    </row>
    <row r="280" spans="1:10" x14ac:dyDescent="0.2">
      <c r="A280" s="5"/>
      <c r="B280" s="6"/>
      <c r="C280" s="6"/>
      <c r="D280" s="7" t="s">
        <v>268</v>
      </c>
      <c r="E280" s="8">
        <v>0</v>
      </c>
      <c r="F280" s="8">
        <v>0</v>
      </c>
      <c r="G280" s="53">
        <f t="shared" si="57"/>
        <v>0</v>
      </c>
      <c r="H280" s="8">
        <v>0</v>
      </c>
      <c r="I280" s="8">
        <v>0</v>
      </c>
      <c r="J280" s="53">
        <f t="shared" si="58"/>
        <v>0</v>
      </c>
    </row>
    <row r="281" spans="1:10" hidden="1" x14ac:dyDescent="0.2">
      <c r="A281" s="5"/>
      <c r="B281" s="6"/>
      <c r="C281" s="6"/>
      <c r="D281" s="7" t="s">
        <v>268</v>
      </c>
      <c r="E281" s="8">
        <v>0</v>
      </c>
      <c r="F281" s="8">
        <v>0</v>
      </c>
      <c r="G281" s="53">
        <f t="shared" si="57"/>
        <v>0</v>
      </c>
      <c r="H281" s="8">
        <v>0</v>
      </c>
      <c r="I281" s="8">
        <v>0</v>
      </c>
      <c r="J281" s="53">
        <f t="shared" si="58"/>
        <v>0</v>
      </c>
    </row>
    <row r="282" spans="1:10" hidden="1" x14ac:dyDescent="0.2">
      <c r="A282" s="5"/>
      <c r="B282" s="6"/>
      <c r="C282" s="6"/>
      <c r="D282" s="7" t="s">
        <v>287</v>
      </c>
      <c r="E282" s="8">
        <v>0</v>
      </c>
      <c r="F282" s="8">
        <v>0</v>
      </c>
      <c r="G282" s="53">
        <f t="shared" si="57"/>
        <v>0</v>
      </c>
      <c r="H282" s="8">
        <v>0</v>
      </c>
      <c r="I282" s="8">
        <v>0</v>
      </c>
      <c r="J282" s="53">
        <f t="shared" si="58"/>
        <v>0</v>
      </c>
    </row>
    <row r="283" spans="1:10" hidden="1" x14ac:dyDescent="0.2">
      <c r="A283" s="5"/>
      <c r="B283" s="6"/>
      <c r="C283" s="6"/>
      <c r="D283" s="7" t="s">
        <v>270</v>
      </c>
      <c r="E283" s="8">
        <v>0</v>
      </c>
      <c r="F283" s="8">
        <v>0</v>
      </c>
      <c r="G283" s="53">
        <f t="shared" si="57"/>
        <v>0</v>
      </c>
      <c r="H283" s="8">
        <v>0</v>
      </c>
      <c r="I283" s="8">
        <v>0</v>
      </c>
      <c r="J283" s="53">
        <f t="shared" si="58"/>
        <v>0</v>
      </c>
    </row>
    <row r="284" spans="1:10" hidden="1" x14ac:dyDescent="0.2">
      <c r="A284" s="5"/>
      <c r="B284" s="6"/>
      <c r="C284" s="6"/>
      <c r="D284" s="7" t="s">
        <v>271</v>
      </c>
      <c r="E284" s="8">
        <v>0</v>
      </c>
      <c r="F284" s="8">
        <v>0</v>
      </c>
      <c r="G284" s="53">
        <f t="shared" si="57"/>
        <v>0</v>
      </c>
      <c r="H284" s="8">
        <v>0</v>
      </c>
      <c r="I284" s="8">
        <v>0</v>
      </c>
      <c r="J284" s="53">
        <f t="shared" si="58"/>
        <v>0</v>
      </c>
    </row>
    <row r="285" spans="1:10" x14ac:dyDescent="0.2">
      <c r="A285" s="5"/>
      <c r="B285" s="6"/>
      <c r="C285" s="56" t="s">
        <v>166</v>
      </c>
      <c r="D285" s="38"/>
      <c r="E285" s="12">
        <v>0</v>
      </c>
      <c r="F285" s="12">
        <v>0</v>
      </c>
      <c r="G285" s="53">
        <f t="shared" si="57"/>
        <v>0</v>
      </c>
      <c r="H285" s="12">
        <v>0</v>
      </c>
      <c r="I285" s="12">
        <v>0</v>
      </c>
      <c r="J285" s="53">
        <f t="shared" si="58"/>
        <v>0</v>
      </c>
    </row>
    <row r="286" spans="1:10" x14ac:dyDescent="0.2">
      <c r="A286" s="5"/>
      <c r="B286" s="6"/>
      <c r="C286" s="56" t="s">
        <v>167</v>
      </c>
      <c r="D286" s="38"/>
      <c r="E286" s="12">
        <f>+E287</f>
        <v>0</v>
      </c>
      <c r="F286" s="12">
        <f>+F287</f>
        <v>0</v>
      </c>
      <c r="G286" s="53">
        <f t="shared" si="57"/>
        <v>0</v>
      </c>
      <c r="H286" s="12">
        <f>+H287</f>
        <v>0</v>
      </c>
      <c r="I286" s="12">
        <f>+I287</f>
        <v>0</v>
      </c>
      <c r="J286" s="53">
        <f t="shared" si="58"/>
        <v>0</v>
      </c>
    </row>
    <row r="287" spans="1:10" x14ac:dyDescent="0.2">
      <c r="A287" s="5"/>
      <c r="B287" s="6"/>
      <c r="C287" s="6"/>
      <c r="D287" s="7" t="s">
        <v>376</v>
      </c>
      <c r="E287" s="8">
        <v>0</v>
      </c>
      <c r="F287" s="8">
        <v>0</v>
      </c>
      <c r="G287" s="53">
        <f t="shared" si="57"/>
        <v>0</v>
      </c>
      <c r="H287" s="8">
        <v>0</v>
      </c>
      <c r="I287" s="8">
        <v>0</v>
      </c>
      <c r="J287" s="53">
        <f t="shared" si="58"/>
        <v>0</v>
      </c>
    </row>
    <row r="288" spans="1:10" x14ac:dyDescent="0.2">
      <c r="A288" s="5"/>
      <c r="B288" s="6"/>
      <c r="C288" s="56" t="s">
        <v>168</v>
      </c>
      <c r="D288" s="38"/>
      <c r="E288" s="12">
        <v>0</v>
      </c>
      <c r="F288" s="12">
        <v>0</v>
      </c>
      <c r="G288" s="53">
        <f t="shared" si="57"/>
        <v>0</v>
      </c>
      <c r="H288" s="12">
        <v>0</v>
      </c>
      <c r="I288" s="12">
        <v>0</v>
      </c>
      <c r="J288" s="53">
        <f t="shared" si="58"/>
        <v>0</v>
      </c>
    </row>
    <row r="289" spans="1:10" x14ac:dyDescent="0.2">
      <c r="A289" s="5"/>
      <c r="B289" s="6"/>
      <c r="C289" s="56" t="s">
        <v>169</v>
      </c>
      <c r="D289" s="38"/>
      <c r="E289" s="12">
        <v>0</v>
      </c>
      <c r="F289" s="12">
        <v>0</v>
      </c>
      <c r="G289" s="53">
        <f t="shared" si="57"/>
        <v>0</v>
      </c>
      <c r="H289" s="12">
        <v>0</v>
      </c>
      <c r="I289" s="12">
        <v>0</v>
      </c>
      <c r="J289" s="53">
        <f t="shared" si="58"/>
        <v>0</v>
      </c>
    </row>
    <row r="290" spans="1:10" x14ac:dyDescent="0.2">
      <c r="A290" s="5"/>
      <c r="B290" s="6"/>
      <c r="C290" s="56" t="s">
        <v>170</v>
      </c>
      <c r="D290" s="38"/>
      <c r="E290" s="12">
        <v>0</v>
      </c>
      <c r="F290" s="12">
        <v>0</v>
      </c>
      <c r="G290" s="53">
        <f t="shared" si="57"/>
        <v>0</v>
      </c>
      <c r="H290" s="12">
        <v>0</v>
      </c>
      <c r="I290" s="12">
        <v>0</v>
      </c>
      <c r="J290" s="53">
        <f t="shared" si="58"/>
        <v>0</v>
      </c>
    </row>
    <row r="291" spans="1:10" x14ac:dyDescent="0.2">
      <c r="A291" s="5"/>
      <c r="B291" s="103" t="s">
        <v>171</v>
      </c>
      <c r="C291" s="103"/>
      <c r="D291" s="104"/>
      <c r="E291" s="12">
        <f>SUM(E292:E293)</f>
        <v>0</v>
      </c>
      <c r="F291" s="12">
        <f>SUM(F292:F293)</f>
        <v>0</v>
      </c>
      <c r="G291" s="53">
        <f t="shared" si="57"/>
        <v>0</v>
      </c>
      <c r="H291" s="12">
        <f>SUM(H292:H293)</f>
        <v>0</v>
      </c>
      <c r="I291" s="12">
        <f>SUM(I292:I293)</f>
        <v>0</v>
      </c>
      <c r="J291" s="53">
        <f t="shared" si="58"/>
        <v>0</v>
      </c>
    </row>
    <row r="292" spans="1:10" x14ac:dyDescent="0.2">
      <c r="A292" s="5"/>
      <c r="B292" s="6"/>
      <c r="C292" s="56" t="s">
        <v>172</v>
      </c>
      <c r="D292" s="38"/>
      <c r="E292" s="12">
        <v>0</v>
      </c>
      <c r="F292" s="12">
        <v>0</v>
      </c>
      <c r="G292" s="53">
        <f t="shared" si="57"/>
        <v>0</v>
      </c>
      <c r="H292" s="12">
        <v>0</v>
      </c>
      <c r="I292" s="12">
        <v>0</v>
      </c>
      <c r="J292" s="53">
        <f t="shared" si="58"/>
        <v>0</v>
      </c>
    </row>
    <row r="293" spans="1:10" x14ac:dyDescent="0.2">
      <c r="A293" s="5"/>
      <c r="B293" s="6"/>
      <c r="C293" s="56" t="s">
        <v>173</v>
      </c>
      <c r="D293" s="38"/>
      <c r="E293" s="12">
        <v>0</v>
      </c>
      <c r="F293" s="12">
        <v>0</v>
      </c>
      <c r="G293" s="53">
        <f t="shared" si="57"/>
        <v>0</v>
      </c>
      <c r="H293" s="12">
        <v>0</v>
      </c>
      <c r="I293" s="12">
        <v>0</v>
      </c>
      <c r="J293" s="53">
        <f t="shared" si="58"/>
        <v>0</v>
      </c>
    </row>
    <row r="294" spans="1:10" x14ac:dyDescent="0.2">
      <c r="A294" s="5"/>
      <c r="B294" s="103" t="s">
        <v>174</v>
      </c>
      <c r="C294" s="103"/>
      <c r="D294" s="104"/>
      <c r="E294" s="12">
        <f>SUM(E295)</f>
        <v>0</v>
      </c>
      <c r="F294" s="12">
        <f>SUM(F295)</f>
        <v>0</v>
      </c>
      <c r="G294" s="53">
        <f t="shared" si="57"/>
        <v>0</v>
      </c>
      <c r="H294" s="12">
        <f>SUM(H295)</f>
        <v>0</v>
      </c>
      <c r="I294" s="12">
        <f>SUM(I295)</f>
        <v>0</v>
      </c>
      <c r="J294" s="53">
        <f t="shared" si="58"/>
        <v>0</v>
      </c>
    </row>
    <row r="295" spans="1:10" x14ac:dyDescent="0.2">
      <c r="A295" s="5"/>
      <c r="B295" s="25"/>
      <c r="C295" s="56" t="s">
        <v>175</v>
      </c>
      <c r="D295" s="38"/>
      <c r="E295" s="12">
        <v>0</v>
      </c>
      <c r="F295" s="12">
        <v>0</v>
      </c>
      <c r="G295" s="53">
        <f t="shared" si="57"/>
        <v>0</v>
      </c>
      <c r="H295" s="12">
        <v>0</v>
      </c>
      <c r="I295" s="12">
        <v>0</v>
      </c>
      <c r="J295" s="53">
        <f t="shared" si="58"/>
        <v>0</v>
      </c>
    </row>
    <row r="296" spans="1:10" x14ac:dyDescent="0.2">
      <c r="A296" s="61" t="s">
        <v>176</v>
      </c>
      <c r="B296" s="57"/>
      <c r="C296" s="57"/>
      <c r="D296" s="58"/>
      <c r="E296" s="12">
        <f>SUM(E297+E329+E338+E349+E352+E372+E378+E335)</f>
        <v>0</v>
      </c>
      <c r="F296" s="12">
        <f>SUM(F297+F329+F338+F349+F352+F372+F378+F335)</f>
        <v>0</v>
      </c>
      <c r="G296" s="53">
        <f t="shared" si="57"/>
        <v>0</v>
      </c>
      <c r="H296" s="12">
        <f>SUM(H297+H329+H338+H349+H352+H372+H378+H335)</f>
        <v>0</v>
      </c>
      <c r="I296" s="12">
        <f>SUM(I297+I329+I338+I349+I352+I372+I378+I335)</f>
        <v>0</v>
      </c>
      <c r="J296" s="53">
        <f t="shared" si="58"/>
        <v>0</v>
      </c>
    </row>
    <row r="297" spans="1:10" x14ac:dyDescent="0.2">
      <c r="A297" s="5"/>
      <c r="B297" s="57" t="s">
        <v>177</v>
      </c>
      <c r="C297" s="57"/>
      <c r="D297" s="58"/>
      <c r="E297" s="12">
        <f>+E298+E301+E303+E321</f>
        <v>0</v>
      </c>
      <c r="F297" s="12">
        <f>+F298+F301+F303+F321</f>
        <v>0</v>
      </c>
      <c r="G297" s="53">
        <f t="shared" si="57"/>
        <v>0</v>
      </c>
      <c r="H297" s="12">
        <f>+H298+H301+H303+H321</f>
        <v>0</v>
      </c>
      <c r="I297" s="12">
        <f>+I298+I301+I303+I321</f>
        <v>0</v>
      </c>
      <c r="J297" s="53">
        <f t="shared" si="58"/>
        <v>0</v>
      </c>
    </row>
    <row r="298" spans="1:10" x14ac:dyDescent="0.2">
      <c r="A298" s="5"/>
      <c r="B298" s="6"/>
      <c r="C298" s="56" t="s">
        <v>178</v>
      </c>
      <c r="D298" s="38"/>
      <c r="E298" s="12">
        <f>SUM(E299:E300)</f>
        <v>0</v>
      </c>
      <c r="F298" s="12">
        <f>SUM(F299:F300)</f>
        <v>0</v>
      </c>
      <c r="G298" s="53">
        <f t="shared" si="57"/>
        <v>0</v>
      </c>
      <c r="H298" s="12">
        <f>SUM(H299:H300)</f>
        <v>0</v>
      </c>
      <c r="I298" s="12">
        <f>SUM(I299:I300)</f>
        <v>0</v>
      </c>
      <c r="J298" s="53">
        <f t="shared" si="58"/>
        <v>0</v>
      </c>
    </row>
    <row r="299" spans="1:10" x14ac:dyDescent="0.2">
      <c r="A299" s="5"/>
      <c r="B299" s="6"/>
      <c r="C299" s="6"/>
      <c r="D299" s="7" t="s">
        <v>378</v>
      </c>
      <c r="E299" s="8">
        <v>0</v>
      </c>
      <c r="F299" s="8">
        <v>0</v>
      </c>
      <c r="G299" s="53">
        <f t="shared" si="57"/>
        <v>0</v>
      </c>
      <c r="H299" s="8">
        <v>0</v>
      </c>
      <c r="I299" s="8">
        <v>0</v>
      </c>
      <c r="J299" s="53">
        <f t="shared" si="58"/>
        <v>0</v>
      </c>
    </row>
    <row r="300" spans="1:10" x14ac:dyDescent="0.2">
      <c r="A300" s="5"/>
      <c r="B300" s="6"/>
      <c r="C300" s="6"/>
      <c r="D300" s="7" t="s">
        <v>288</v>
      </c>
      <c r="E300" s="8">
        <v>0</v>
      </c>
      <c r="F300" s="8">
        <v>0</v>
      </c>
      <c r="G300" s="53">
        <f t="shared" si="57"/>
        <v>0</v>
      </c>
      <c r="H300" s="8">
        <v>0</v>
      </c>
      <c r="I300" s="8">
        <v>0</v>
      </c>
      <c r="J300" s="53">
        <f t="shared" si="58"/>
        <v>0</v>
      </c>
    </row>
    <row r="301" spans="1:10" x14ac:dyDescent="0.2">
      <c r="A301" s="5"/>
      <c r="B301" s="6"/>
      <c r="C301" s="56" t="s">
        <v>179</v>
      </c>
      <c r="D301" s="38"/>
      <c r="E301" s="12">
        <f>+E302</f>
        <v>0</v>
      </c>
      <c r="F301" s="12">
        <f>+F302</f>
        <v>0</v>
      </c>
      <c r="G301" s="53">
        <f t="shared" si="57"/>
        <v>0</v>
      </c>
      <c r="H301" s="12">
        <f>+H302</f>
        <v>0</v>
      </c>
      <c r="I301" s="12">
        <f>+I302</f>
        <v>0</v>
      </c>
      <c r="J301" s="53">
        <f t="shared" si="58"/>
        <v>0</v>
      </c>
    </row>
    <row r="302" spans="1:10" x14ac:dyDescent="0.2">
      <c r="A302" s="5"/>
      <c r="B302" s="6"/>
      <c r="C302" s="6"/>
      <c r="D302" s="7" t="s">
        <v>377</v>
      </c>
      <c r="E302" s="8">
        <v>0</v>
      </c>
      <c r="F302" s="8">
        <v>0</v>
      </c>
      <c r="G302" s="53">
        <f t="shared" si="57"/>
        <v>0</v>
      </c>
      <c r="H302" s="8">
        <v>0</v>
      </c>
      <c r="I302" s="8">
        <v>0</v>
      </c>
      <c r="J302" s="53">
        <f t="shared" si="58"/>
        <v>0</v>
      </c>
    </row>
    <row r="303" spans="1:10" x14ac:dyDescent="0.2">
      <c r="A303" s="10"/>
      <c r="B303" s="13"/>
      <c r="C303" s="56" t="s">
        <v>180</v>
      </c>
      <c r="D303" s="38"/>
      <c r="E303" s="12">
        <f>SUM(E304:E320)</f>
        <v>0</v>
      </c>
      <c r="F303" s="12">
        <f t="shared" ref="F303:H303" si="59">SUM(F304:F320)</f>
        <v>0</v>
      </c>
      <c r="G303" s="53">
        <f t="shared" si="57"/>
        <v>0</v>
      </c>
      <c r="H303" s="12">
        <f t="shared" si="59"/>
        <v>0</v>
      </c>
      <c r="I303" s="12">
        <f t="shared" ref="I303" si="60">SUM(I304:I320)</f>
        <v>0</v>
      </c>
      <c r="J303" s="53">
        <f t="shared" si="58"/>
        <v>0</v>
      </c>
    </row>
    <row r="304" spans="1:10" s="9" customFormat="1" x14ac:dyDescent="0.2">
      <c r="A304" s="5"/>
      <c r="B304" s="6"/>
      <c r="C304" s="6"/>
      <c r="D304" s="7" t="s">
        <v>379</v>
      </c>
      <c r="E304" s="8">
        <v>0</v>
      </c>
      <c r="F304" s="8">
        <v>0</v>
      </c>
      <c r="G304" s="53">
        <f t="shared" si="57"/>
        <v>0</v>
      </c>
      <c r="H304" s="8">
        <v>0</v>
      </c>
      <c r="I304" s="8">
        <v>0</v>
      </c>
      <c r="J304" s="53">
        <f t="shared" si="58"/>
        <v>0</v>
      </c>
    </row>
    <row r="305" spans="1:10" s="9" customFormat="1" hidden="1" x14ac:dyDescent="0.2">
      <c r="A305" s="5"/>
      <c r="B305" s="6"/>
      <c r="C305" s="6"/>
      <c r="D305" s="7" t="s">
        <v>272</v>
      </c>
      <c r="E305" s="8">
        <v>0</v>
      </c>
      <c r="F305" s="8">
        <v>0</v>
      </c>
      <c r="G305" s="53">
        <f t="shared" si="57"/>
        <v>0</v>
      </c>
      <c r="H305" s="8">
        <v>0</v>
      </c>
      <c r="I305" s="8">
        <v>0</v>
      </c>
      <c r="J305" s="53">
        <f t="shared" si="58"/>
        <v>0</v>
      </c>
    </row>
    <row r="306" spans="1:10" s="9" customFormat="1" hidden="1" x14ac:dyDescent="0.2">
      <c r="A306" s="5"/>
      <c r="B306" s="6"/>
      <c r="C306" s="6"/>
      <c r="D306" s="7" t="s">
        <v>272</v>
      </c>
      <c r="E306" s="8">
        <v>0</v>
      </c>
      <c r="F306" s="8">
        <v>0</v>
      </c>
      <c r="G306" s="53">
        <f t="shared" si="57"/>
        <v>0</v>
      </c>
      <c r="H306" s="8">
        <v>0</v>
      </c>
      <c r="I306" s="8">
        <v>0</v>
      </c>
      <c r="J306" s="53">
        <f t="shared" si="58"/>
        <v>0</v>
      </c>
    </row>
    <row r="307" spans="1:10" s="9" customFormat="1" hidden="1" x14ac:dyDescent="0.2">
      <c r="A307" s="5"/>
      <c r="B307" s="6"/>
      <c r="C307" s="6"/>
      <c r="D307" s="7" t="s">
        <v>272</v>
      </c>
      <c r="E307" s="8">
        <v>0</v>
      </c>
      <c r="F307" s="8">
        <v>0</v>
      </c>
      <c r="G307" s="53">
        <f t="shared" si="57"/>
        <v>0</v>
      </c>
      <c r="H307" s="8">
        <v>0</v>
      </c>
      <c r="I307" s="8">
        <v>0</v>
      </c>
      <c r="J307" s="53">
        <f t="shared" si="58"/>
        <v>0</v>
      </c>
    </row>
    <row r="308" spans="1:10" s="9" customFormat="1" hidden="1" x14ac:dyDescent="0.2">
      <c r="A308" s="5"/>
      <c r="B308" s="6"/>
      <c r="C308" s="6"/>
      <c r="D308" s="7" t="s">
        <v>272</v>
      </c>
      <c r="E308" s="8">
        <v>0</v>
      </c>
      <c r="F308" s="8">
        <v>0</v>
      </c>
      <c r="G308" s="53">
        <f t="shared" si="57"/>
        <v>0</v>
      </c>
      <c r="H308" s="8">
        <v>0</v>
      </c>
      <c r="I308" s="8">
        <v>0</v>
      </c>
      <c r="J308" s="53">
        <f t="shared" si="58"/>
        <v>0</v>
      </c>
    </row>
    <row r="309" spans="1:10" s="9" customFormat="1" hidden="1" x14ac:dyDescent="0.2">
      <c r="A309" s="5"/>
      <c r="B309" s="6"/>
      <c r="C309" s="6"/>
      <c r="D309" s="7" t="s">
        <v>272</v>
      </c>
      <c r="E309" s="8">
        <v>0</v>
      </c>
      <c r="F309" s="8">
        <v>0</v>
      </c>
      <c r="G309" s="53">
        <f t="shared" si="57"/>
        <v>0</v>
      </c>
      <c r="H309" s="8">
        <v>0</v>
      </c>
      <c r="I309" s="8">
        <v>0</v>
      </c>
      <c r="J309" s="53">
        <f t="shared" si="58"/>
        <v>0</v>
      </c>
    </row>
    <row r="310" spans="1:10" s="9" customFormat="1" hidden="1" x14ac:dyDescent="0.2">
      <c r="A310" s="5"/>
      <c r="B310" s="6"/>
      <c r="C310" s="6"/>
      <c r="D310" s="7" t="s">
        <v>272</v>
      </c>
      <c r="E310" s="8">
        <v>0</v>
      </c>
      <c r="F310" s="8">
        <v>0</v>
      </c>
      <c r="G310" s="53">
        <f t="shared" si="57"/>
        <v>0</v>
      </c>
      <c r="H310" s="8">
        <v>0</v>
      </c>
      <c r="I310" s="8">
        <v>0</v>
      </c>
      <c r="J310" s="53">
        <f t="shared" si="58"/>
        <v>0</v>
      </c>
    </row>
    <row r="311" spans="1:10" s="9" customFormat="1" hidden="1" x14ac:dyDescent="0.2">
      <c r="A311" s="5"/>
      <c r="B311" s="6"/>
      <c r="C311" s="6"/>
      <c r="D311" s="7" t="s">
        <v>272</v>
      </c>
      <c r="E311" s="8">
        <v>0</v>
      </c>
      <c r="F311" s="8">
        <v>0</v>
      </c>
      <c r="G311" s="53">
        <f t="shared" si="57"/>
        <v>0</v>
      </c>
      <c r="H311" s="8">
        <v>0</v>
      </c>
      <c r="I311" s="8">
        <v>0</v>
      </c>
      <c r="J311" s="53">
        <f t="shared" si="58"/>
        <v>0</v>
      </c>
    </row>
    <row r="312" spans="1:10" s="9" customFormat="1" hidden="1" x14ac:dyDescent="0.2">
      <c r="A312" s="5"/>
      <c r="B312" s="6"/>
      <c r="C312" s="6"/>
      <c r="D312" s="7" t="s">
        <v>272</v>
      </c>
      <c r="E312" s="8">
        <v>0</v>
      </c>
      <c r="F312" s="8">
        <v>0</v>
      </c>
      <c r="G312" s="53">
        <f t="shared" si="57"/>
        <v>0</v>
      </c>
      <c r="H312" s="8">
        <v>0</v>
      </c>
      <c r="I312" s="8">
        <v>0</v>
      </c>
      <c r="J312" s="53">
        <f t="shared" si="58"/>
        <v>0</v>
      </c>
    </row>
    <row r="313" spans="1:10" s="9" customFormat="1" hidden="1" x14ac:dyDescent="0.2">
      <c r="A313" s="5"/>
      <c r="B313" s="6"/>
      <c r="C313" s="6"/>
      <c r="D313" s="7" t="s">
        <v>272</v>
      </c>
      <c r="E313" s="8">
        <v>0</v>
      </c>
      <c r="F313" s="8">
        <v>0</v>
      </c>
      <c r="G313" s="53">
        <f t="shared" si="57"/>
        <v>0</v>
      </c>
      <c r="H313" s="8">
        <v>0</v>
      </c>
      <c r="I313" s="8">
        <v>0</v>
      </c>
      <c r="J313" s="53">
        <f t="shared" si="58"/>
        <v>0</v>
      </c>
    </row>
    <row r="314" spans="1:10" s="9" customFormat="1" hidden="1" x14ac:dyDescent="0.2">
      <c r="A314" s="5"/>
      <c r="B314" s="6"/>
      <c r="C314" s="6"/>
      <c r="D314" s="7" t="s">
        <v>272</v>
      </c>
      <c r="E314" s="8">
        <v>0</v>
      </c>
      <c r="F314" s="8">
        <v>0</v>
      </c>
      <c r="G314" s="53">
        <f t="shared" si="57"/>
        <v>0</v>
      </c>
      <c r="H314" s="8">
        <v>0</v>
      </c>
      <c r="I314" s="8">
        <v>0</v>
      </c>
      <c r="J314" s="53">
        <f t="shared" si="58"/>
        <v>0</v>
      </c>
    </row>
    <row r="315" spans="1:10" s="9" customFormat="1" hidden="1" x14ac:dyDescent="0.2">
      <c r="A315" s="5"/>
      <c r="B315" s="6"/>
      <c r="C315" s="6"/>
      <c r="D315" s="7" t="s">
        <v>272</v>
      </c>
      <c r="E315" s="8">
        <v>0</v>
      </c>
      <c r="F315" s="8">
        <v>0</v>
      </c>
      <c r="G315" s="53">
        <f t="shared" si="57"/>
        <v>0</v>
      </c>
      <c r="H315" s="8">
        <v>0</v>
      </c>
      <c r="I315" s="8">
        <v>0</v>
      </c>
      <c r="J315" s="53">
        <f t="shared" si="58"/>
        <v>0</v>
      </c>
    </row>
    <row r="316" spans="1:10" s="9" customFormat="1" hidden="1" x14ac:dyDescent="0.2">
      <c r="A316" s="5"/>
      <c r="B316" s="6"/>
      <c r="C316" s="6"/>
      <c r="D316" s="7" t="s">
        <v>272</v>
      </c>
      <c r="E316" s="8">
        <v>0</v>
      </c>
      <c r="F316" s="8">
        <v>0</v>
      </c>
      <c r="G316" s="53">
        <f t="shared" si="57"/>
        <v>0</v>
      </c>
      <c r="H316" s="8">
        <v>0</v>
      </c>
      <c r="I316" s="8">
        <v>0</v>
      </c>
      <c r="J316" s="53">
        <f t="shared" si="58"/>
        <v>0</v>
      </c>
    </row>
    <row r="317" spans="1:10" s="9" customFormat="1" hidden="1" x14ac:dyDescent="0.2">
      <c r="A317" s="5"/>
      <c r="B317" s="6"/>
      <c r="C317" s="6"/>
      <c r="D317" s="7" t="s">
        <v>272</v>
      </c>
      <c r="E317" s="8">
        <v>0</v>
      </c>
      <c r="F317" s="8">
        <v>0</v>
      </c>
      <c r="G317" s="53">
        <f t="shared" si="57"/>
        <v>0</v>
      </c>
      <c r="H317" s="8">
        <v>0</v>
      </c>
      <c r="I317" s="8">
        <v>0</v>
      </c>
      <c r="J317" s="53">
        <f t="shared" si="58"/>
        <v>0</v>
      </c>
    </row>
    <row r="318" spans="1:10" s="9" customFormat="1" hidden="1" x14ac:dyDescent="0.2">
      <c r="A318" s="5"/>
      <c r="B318" s="6"/>
      <c r="C318" s="6"/>
      <c r="D318" s="7" t="s">
        <v>272</v>
      </c>
      <c r="E318" s="8">
        <v>0</v>
      </c>
      <c r="F318" s="8">
        <v>0</v>
      </c>
      <c r="G318" s="53">
        <f t="shared" si="57"/>
        <v>0</v>
      </c>
      <c r="H318" s="8">
        <v>0</v>
      </c>
      <c r="I318" s="8">
        <v>0</v>
      </c>
      <c r="J318" s="53">
        <f t="shared" si="58"/>
        <v>0</v>
      </c>
    </row>
    <row r="319" spans="1:10" s="9" customFormat="1" hidden="1" x14ac:dyDescent="0.2">
      <c r="A319" s="5"/>
      <c r="B319" s="6"/>
      <c r="C319" s="6"/>
      <c r="D319" s="7" t="s">
        <v>272</v>
      </c>
      <c r="E319" s="8">
        <v>0</v>
      </c>
      <c r="F319" s="8">
        <v>0</v>
      </c>
      <c r="G319" s="53">
        <f t="shared" si="57"/>
        <v>0</v>
      </c>
      <c r="H319" s="8">
        <v>0</v>
      </c>
      <c r="I319" s="8">
        <v>0</v>
      </c>
      <c r="J319" s="53">
        <f t="shared" si="58"/>
        <v>0</v>
      </c>
    </row>
    <row r="320" spans="1:10" s="9" customFormat="1" hidden="1" x14ac:dyDescent="0.2">
      <c r="A320" s="5"/>
      <c r="B320" s="6"/>
      <c r="C320" s="6"/>
      <c r="D320" s="7" t="s">
        <v>272</v>
      </c>
      <c r="E320" s="8">
        <v>0</v>
      </c>
      <c r="F320" s="8">
        <v>0</v>
      </c>
      <c r="G320" s="53">
        <f t="shared" si="57"/>
        <v>0</v>
      </c>
      <c r="H320" s="8">
        <v>0</v>
      </c>
      <c r="I320" s="8">
        <v>0</v>
      </c>
      <c r="J320" s="53">
        <f t="shared" si="58"/>
        <v>0</v>
      </c>
    </row>
    <row r="321" spans="1:10" x14ac:dyDescent="0.2">
      <c r="A321" s="5"/>
      <c r="B321" s="6"/>
      <c r="C321" s="56" t="s">
        <v>181</v>
      </c>
      <c r="D321" s="38"/>
      <c r="E321" s="12">
        <f>E322+E323+E324</f>
        <v>0</v>
      </c>
      <c r="F321" s="12">
        <f t="shared" ref="F321:I321" si="61">F322+F323+F324</f>
        <v>0</v>
      </c>
      <c r="G321" s="12">
        <f t="shared" si="61"/>
        <v>0</v>
      </c>
      <c r="H321" s="12">
        <f t="shared" si="61"/>
        <v>0</v>
      </c>
      <c r="I321" s="12">
        <f t="shared" si="61"/>
        <v>0</v>
      </c>
      <c r="J321" s="53">
        <f t="shared" si="58"/>
        <v>0</v>
      </c>
    </row>
    <row r="322" spans="1:10" x14ac:dyDescent="0.2">
      <c r="A322" s="5"/>
      <c r="B322" s="6"/>
      <c r="C322" s="54"/>
      <c r="D322" s="7" t="s">
        <v>507</v>
      </c>
      <c r="E322" s="8">
        <v>0</v>
      </c>
      <c r="F322" s="8">
        <v>0</v>
      </c>
      <c r="G322" s="53">
        <f t="shared" si="57"/>
        <v>0</v>
      </c>
      <c r="H322" s="74">
        <v>0</v>
      </c>
      <c r="I322" s="74">
        <v>0</v>
      </c>
      <c r="J322" s="53">
        <f t="shared" si="58"/>
        <v>0</v>
      </c>
    </row>
    <row r="323" spans="1:10" x14ac:dyDescent="0.2">
      <c r="A323" s="5"/>
      <c r="B323" s="6"/>
      <c r="C323" s="54"/>
      <c r="D323" s="7" t="s">
        <v>508</v>
      </c>
      <c r="E323" s="8">
        <v>0</v>
      </c>
      <c r="F323" s="8">
        <v>0</v>
      </c>
      <c r="G323" s="53">
        <f t="shared" si="57"/>
        <v>0</v>
      </c>
      <c r="H323" s="74">
        <v>0</v>
      </c>
      <c r="I323" s="74">
        <v>0</v>
      </c>
      <c r="J323" s="53">
        <f t="shared" si="58"/>
        <v>0</v>
      </c>
    </row>
    <row r="324" spans="1:10" s="46" customFormat="1" x14ac:dyDescent="0.2">
      <c r="A324" s="5"/>
      <c r="B324" s="6"/>
      <c r="C324" s="6"/>
      <c r="D324" s="22" t="s">
        <v>380</v>
      </c>
      <c r="E324" s="8">
        <v>0</v>
      </c>
      <c r="F324" s="8">
        <v>0</v>
      </c>
      <c r="G324" s="53">
        <f t="shared" si="57"/>
        <v>0</v>
      </c>
      <c r="H324" s="8">
        <v>0</v>
      </c>
      <c r="I324" s="8">
        <v>0</v>
      </c>
      <c r="J324" s="53">
        <f t="shared" si="58"/>
        <v>0</v>
      </c>
    </row>
    <row r="325" spans="1:10" s="46" customFormat="1" hidden="1" x14ac:dyDescent="0.2">
      <c r="A325" s="5"/>
      <c r="B325" s="6"/>
      <c r="C325" s="6"/>
      <c r="D325" s="7" t="s">
        <v>272</v>
      </c>
      <c r="E325" s="8">
        <v>0</v>
      </c>
      <c r="F325" s="8">
        <v>0</v>
      </c>
      <c r="G325" s="53">
        <f t="shared" si="57"/>
        <v>0</v>
      </c>
      <c r="H325" s="8">
        <v>0</v>
      </c>
      <c r="I325" s="8">
        <v>0</v>
      </c>
      <c r="J325" s="53">
        <f t="shared" si="58"/>
        <v>0</v>
      </c>
    </row>
    <row r="326" spans="1:10" s="46" customFormat="1" hidden="1" x14ac:dyDescent="0.2">
      <c r="A326" s="5"/>
      <c r="B326" s="6"/>
      <c r="C326" s="6"/>
      <c r="D326" s="7" t="s">
        <v>272</v>
      </c>
      <c r="E326" s="8">
        <v>0</v>
      </c>
      <c r="F326" s="8">
        <v>0</v>
      </c>
      <c r="G326" s="53">
        <f t="shared" si="57"/>
        <v>0</v>
      </c>
      <c r="H326" s="8">
        <v>0</v>
      </c>
      <c r="I326" s="8">
        <v>0</v>
      </c>
      <c r="J326" s="53">
        <f t="shared" si="58"/>
        <v>0</v>
      </c>
    </row>
    <row r="327" spans="1:10" s="46" customFormat="1" hidden="1" x14ac:dyDescent="0.2">
      <c r="A327" s="5"/>
      <c r="B327" s="6"/>
      <c r="C327" s="6"/>
      <c r="D327" s="7" t="s">
        <v>272</v>
      </c>
      <c r="E327" s="8">
        <v>0</v>
      </c>
      <c r="F327" s="8">
        <v>0</v>
      </c>
      <c r="G327" s="53">
        <f t="shared" si="57"/>
        <v>0</v>
      </c>
      <c r="H327" s="8">
        <v>0</v>
      </c>
      <c r="I327" s="8">
        <v>0</v>
      </c>
      <c r="J327" s="53">
        <f t="shared" si="58"/>
        <v>0</v>
      </c>
    </row>
    <row r="328" spans="1:10" s="46" customFormat="1" hidden="1" x14ac:dyDescent="0.2">
      <c r="A328" s="5"/>
      <c r="B328" s="6"/>
      <c r="C328" s="6"/>
      <c r="D328" s="7" t="s">
        <v>272</v>
      </c>
      <c r="E328" s="8">
        <v>0</v>
      </c>
      <c r="F328" s="8">
        <v>0</v>
      </c>
      <c r="G328" s="53">
        <f t="shared" si="57"/>
        <v>0</v>
      </c>
      <c r="H328" s="8">
        <v>0</v>
      </c>
      <c r="I328" s="8">
        <v>0</v>
      </c>
      <c r="J328" s="53">
        <f t="shared" si="58"/>
        <v>0</v>
      </c>
    </row>
    <row r="329" spans="1:10" x14ac:dyDescent="0.2">
      <c r="A329" s="26"/>
      <c r="B329" s="103" t="s">
        <v>182</v>
      </c>
      <c r="C329" s="103"/>
      <c r="D329" s="104"/>
      <c r="E329" s="12">
        <f>E330+E332+E334</f>
        <v>0</v>
      </c>
      <c r="F329" s="12">
        <f t="shared" ref="F329:H329" si="62">F330+F332+F334</f>
        <v>0</v>
      </c>
      <c r="G329" s="53">
        <f t="shared" si="57"/>
        <v>0</v>
      </c>
      <c r="H329" s="12">
        <f t="shared" si="62"/>
        <v>0</v>
      </c>
      <c r="I329" s="12">
        <f t="shared" ref="I329" si="63">I330+I332+I334</f>
        <v>0</v>
      </c>
      <c r="J329" s="53">
        <f t="shared" si="58"/>
        <v>0</v>
      </c>
    </row>
    <row r="330" spans="1:10" x14ac:dyDescent="0.2">
      <c r="A330" s="5"/>
      <c r="B330" s="6"/>
      <c r="C330" s="56" t="s">
        <v>183</v>
      </c>
      <c r="D330" s="38"/>
      <c r="E330" s="12">
        <f>SUM(E331)</f>
        <v>0</v>
      </c>
      <c r="F330" s="12">
        <f t="shared" ref="F330:I330" si="64">SUM(F331)</f>
        <v>0</v>
      </c>
      <c r="G330" s="53">
        <f t="shared" si="57"/>
        <v>0</v>
      </c>
      <c r="H330" s="12">
        <f t="shared" si="64"/>
        <v>0</v>
      </c>
      <c r="I330" s="12">
        <f t="shared" si="64"/>
        <v>0</v>
      </c>
      <c r="J330" s="53">
        <f t="shared" si="58"/>
        <v>0</v>
      </c>
    </row>
    <row r="331" spans="1:10" x14ac:dyDescent="0.2">
      <c r="A331" s="5"/>
      <c r="B331" s="6"/>
      <c r="C331" s="6"/>
      <c r="D331" s="7" t="s">
        <v>381</v>
      </c>
      <c r="E331" s="8">
        <v>0</v>
      </c>
      <c r="F331" s="8">
        <v>0</v>
      </c>
      <c r="G331" s="53">
        <f t="shared" si="57"/>
        <v>0</v>
      </c>
      <c r="H331" s="8">
        <v>0</v>
      </c>
      <c r="I331" s="8">
        <v>0</v>
      </c>
      <c r="J331" s="53">
        <f t="shared" si="58"/>
        <v>0</v>
      </c>
    </row>
    <row r="332" spans="1:10" x14ac:dyDescent="0.2">
      <c r="A332" s="5"/>
      <c r="B332" s="6"/>
      <c r="C332" s="56" t="s">
        <v>184</v>
      </c>
      <c r="D332" s="38"/>
      <c r="E332" s="12">
        <f>SUM(E333)</f>
        <v>0</v>
      </c>
      <c r="F332" s="12">
        <f t="shared" ref="F332:I332" si="65">SUM(F333)</f>
        <v>0</v>
      </c>
      <c r="G332" s="53">
        <f t="shared" si="57"/>
        <v>0</v>
      </c>
      <c r="H332" s="12">
        <f t="shared" si="65"/>
        <v>0</v>
      </c>
      <c r="I332" s="12">
        <f t="shared" si="65"/>
        <v>0</v>
      </c>
      <c r="J332" s="53">
        <f t="shared" si="58"/>
        <v>0</v>
      </c>
    </row>
    <row r="333" spans="1:10" x14ac:dyDescent="0.2">
      <c r="A333" s="5"/>
      <c r="B333" s="6"/>
      <c r="C333" s="6"/>
      <c r="D333" s="7" t="s">
        <v>272</v>
      </c>
      <c r="E333" s="8">
        <v>0</v>
      </c>
      <c r="F333" s="8">
        <v>0</v>
      </c>
      <c r="G333" s="53">
        <f t="shared" si="57"/>
        <v>0</v>
      </c>
      <c r="H333" s="8">
        <v>0</v>
      </c>
      <c r="I333" s="8">
        <v>0</v>
      </c>
      <c r="J333" s="53">
        <f t="shared" si="58"/>
        <v>0</v>
      </c>
    </row>
    <row r="334" spans="1:10" x14ac:dyDescent="0.2">
      <c r="A334" s="5"/>
      <c r="B334" s="6"/>
      <c r="C334" s="56" t="s">
        <v>185</v>
      </c>
      <c r="D334" s="38"/>
      <c r="E334" s="12">
        <v>0</v>
      </c>
      <c r="F334" s="12">
        <v>0</v>
      </c>
      <c r="G334" s="53">
        <f t="shared" si="57"/>
        <v>0</v>
      </c>
      <c r="H334" s="12">
        <v>0</v>
      </c>
      <c r="I334" s="12">
        <v>0</v>
      </c>
      <c r="J334" s="53">
        <f t="shared" si="58"/>
        <v>0</v>
      </c>
    </row>
    <row r="335" spans="1:10" ht="12.75" customHeight="1" x14ac:dyDescent="0.2">
      <c r="A335" s="5"/>
      <c r="B335" s="55" t="s">
        <v>292</v>
      </c>
      <c r="C335" s="57"/>
      <c r="D335" s="61"/>
      <c r="E335" s="12">
        <f>E336</f>
        <v>0</v>
      </c>
      <c r="F335" s="12">
        <f t="shared" ref="F335:I335" si="66">F336</f>
        <v>0</v>
      </c>
      <c r="G335" s="53">
        <f t="shared" si="57"/>
        <v>0</v>
      </c>
      <c r="H335" s="12">
        <f t="shared" si="66"/>
        <v>0</v>
      </c>
      <c r="I335" s="12">
        <f t="shared" si="66"/>
        <v>0</v>
      </c>
      <c r="J335" s="53">
        <f t="shared" si="58"/>
        <v>0</v>
      </c>
    </row>
    <row r="336" spans="1:10" x14ac:dyDescent="0.2">
      <c r="A336" s="5"/>
      <c r="B336" s="6"/>
      <c r="C336" s="55" t="s">
        <v>293</v>
      </c>
      <c r="D336" s="38"/>
      <c r="E336" s="12">
        <f>SUM(E337)</f>
        <v>0</v>
      </c>
      <c r="F336" s="12">
        <f t="shared" ref="F336:I336" si="67">SUM(F337)</f>
        <v>0</v>
      </c>
      <c r="G336" s="53">
        <f t="shared" si="57"/>
        <v>0</v>
      </c>
      <c r="H336" s="12">
        <f t="shared" si="67"/>
        <v>0</v>
      </c>
      <c r="I336" s="12">
        <f t="shared" si="67"/>
        <v>0</v>
      </c>
      <c r="J336" s="53">
        <f t="shared" si="58"/>
        <v>0</v>
      </c>
    </row>
    <row r="337" spans="1:10" x14ac:dyDescent="0.2">
      <c r="A337" s="5"/>
      <c r="B337" s="6"/>
      <c r="C337" s="6"/>
      <c r="D337" s="7" t="s">
        <v>519</v>
      </c>
      <c r="E337" s="8">
        <v>0</v>
      </c>
      <c r="F337" s="8">
        <v>0</v>
      </c>
      <c r="G337" s="53">
        <f t="shared" si="57"/>
        <v>0</v>
      </c>
      <c r="H337" s="8">
        <v>0</v>
      </c>
      <c r="I337" s="8">
        <v>0</v>
      </c>
      <c r="J337" s="53">
        <f t="shared" si="58"/>
        <v>0</v>
      </c>
    </row>
    <row r="338" spans="1:10" x14ac:dyDescent="0.2">
      <c r="A338" s="5"/>
      <c r="B338" s="57" t="s">
        <v>186</v>
      </c>
      <c r="C338" s="57"/>
      <c r="D338" s="58"/>
      <c r="E338" s="12">
        <f>+E339+E346+E348</f>
        <v>0</v>
      </c>
      <c r="F338" s="12">
        <f>+F339+F346+F348</f>
        <v>0</v>
      </c>
      <c r="G338" s="53">
        <f t="shared" si="57"/>
        <v>0</v>
      </c>
      <c r="H338" s="12">
        <f>+H339+H346+H348</f>
        <v>0</v>
      </c>
      <c r="I338" s="12">
        <f>+I339+I346+I348</f>
        <v>0</v>
      </c>
      <c r="J338" s="53">
        <f t="shared" si="58"/>
        <v>0</v>
      </c>
    </row>
    <row r="339" spans="1:10" x14ac:dyDescent="0.2">
      <c r="A339" s="5"/>
      <c r="B339" s="6"/>
      <c r="C339" s="56" t="s">
        <v>187</v>
      </c>
      <c r="D339" s="38"/>
      <c r="E339" s="12">
        <f>SUM(E340:E345)</f>
        <v>0</v>
      </c>
      <c r="F339" s="12">
        <f t="shared" ref="F339:H339" si="68">SUM(F340:F345)</f>
        <v>0</v>
      </c>
      <c r="G339" s="53">
        <f t="shared" si="57"/>
        <v>0</v>
      </c>
      <c r="H339" s="12">
        <f t="shared" si="68"/>
        <v>0</v>
      </c>
      <c r="I339" s="12">
        <f t="shared" ref="I339" si="69">SUM(I340:I345)</f>
        <v>0</v>
      </c>
      <c r="J339" s="53">
        <f t="shared" si="58"/>
        <v>0</v>
      </c>
    </row>
    <row r="340" spans="1:10" x14ac:dyDescent="0.2">
      <c r="A340" s="5"/>
      <c r="B340" s="6"/>
      <c r="C340" s="6"/>
      <c r="D340" s="7" t="s">
        <v>382</v>
      </c>
      <c r="E340" s="8">
        <v>0</v>
      </c>
      <c r="F340" s="8">
        <v>0</v>
      </c>
      <c r="G340" s="53">
        <f t="shared" si="57"/>
        <v>0</v>
      </c>
      <c r="H340" s="8">
        <v>0</v>
      </c>
      <c r="I340" s="8">
        <v>0</v>
      </c>
      <c r="J340" s="53">
        <f t="shared" si="58"/>
        <v>0</v>
      </c>
    </row>
    <row r="341" spans="1:10" hidden="1" x14ac:dyDescent="0.2">
      <c r="A341" s="5"/>
      <c r="B341" s="6"/>
      <c r="C341" s="6"/>
      <c r="D341" s="7" t="s">
        <v>272</v>
      </c>
      <c r="E341" s="8">
        <v>0</v>
      </c>
      <c r="F341" s="8">
        <v>0</v>
      </c>
      <c r="G341" s="53">
        <f t="shared" si="57"/>
        <v>0</v>
      </c>
      <c r="H341" s="8">
        <v>0</v>
      </c>
      <c r="I341" s="8">
        <v>0</v>
      </c>
      <c r="J341" s="53">
        <f t="shared" si="58"/>
        <v>0</v>
      </c>
    </row>
    <row r="342" spans="1:10" hidden="1" x14ac:dyDescent="0.2">
      <c r="A342" s="5"/>
      <c r="B342" s="6"/>
      <c r="C342" s="6"/>
      <c r="D342" s="7" t="s">
        <v>272</v>
      </c>
      <c r="E342" s="8">
        <v>0</v>
      </c>
      <c r="F342" s="8">
        <v>0</v>
      </c>
      <c r="G342" s="53">
        <f t="shared" ref="G342:G404" si="70">E342+F342</f>
        <v>0</v>
      </c>
      <c r="H342" s="8">
        <v>0</v>
      </c>
      <c r="I342" s="8">
        <v>0</v>
      </c>
      <c r="J342" s="53">
        <f t="shared" ref="J342:J404" si="71">G342-H342</f>
        <v>0</v>
      </c>
    </row>
    <row r="343" spans="1:10" hidden="1" x14ac:dyDescent="0.2">
      <c r="A343" s="5"/>
      <c r="B343" s="6"/>
      <c r="C343" s="6"/>
      <c r="D343" s="7" t="s">
        <v>272</v>
      </c>
      <c r="E343" s="8">
        <v>0</v>
      </c>
      <c r="F343" s="8">
        <v>0</v>
      </c>
      <c r="G343" s="53">
        <f t="shared" si="70"/>
        <v>0</v>
      </c>
      <c r="H343" s="8">
        <v>0</v>
      </c>
      <c r="I343" s="8">
        <v>0</v>
      </c>
      <c r="J343" s="53">
        <f t="shared" si="71"/>
        <v>0</v>
      </c>
    </row>
    <row r="344" spans="1:10" hidden="1" x14ac:dyDescent="0.2">
      <c r="A344" s="5"/>
      <c r="B344" s="6"/>
      <c r="C344" s="6"/>
      <c r="D344" s="7" t="s">
        <v>272</v>
      </c>
      <c r="E344" s="8">
        <v>0</v>
      </c>
      <c r="F344" s="8">
        <v>0</v>
      </c>
      <c r="G344" s="53">
        <f t="shared" si="70"/>
        <v>0</v>
      </c>
      <c r="H344" s="8">
        <v>0</v>
      </c>
      <c r="I344" s="8">
        <v>0</v>
      </c>
      <c r="J344" s="53">
        <f t="shared" si="71"/>
        <v>0</v>
      </c>
    </row>
    <row r="345" spans="1:10" hidden="1" x14ac:dyDescent="0.2">
      <c r="A345" s="5"/>
      <c r="B345" s="6"/>
      <c r="C345" s="6"/>
      <c r="D345" s="7" t="s">
        <v>272</v>
      </c>
      <c r="E345" s="8">
        <v>0</v>
      </c>
      <c r="F345" s="8">
        <v>0</v>
      </c>
      <c r="G345" s="53">
        <f t="shared" si="70"/>
        <v>0</v>
      </c>
      <c r="H345" s="8">
        <v>0</v>
      </c>
      <c r="I345" s="8">
        <v>0</v>
      </c>
      <c r="J345" s="53">
        <f t="shared" si="71"/>
        <v>0</v>
      </c>
    </row>
    <row r="346" spans="1:10" x14ac:dyDescent="0.2">
      <c r="A346" s="5"/>
      <c r="B346" s="6"/>
      <c r="C346" s="56" t="s">
        <v>188</v>
      </c>
      <c r="D346" s="38"/>
      <c r="E346" s="12">
        <f>SUM(E347)</f>
        <v>0</v>
      </c>
      <c r="F346" s="12">
        <f t="shared" ref="F346:I346" si="72">SUM(F347)</f>
        <v>0</v>
      </c>
      <c r="G346" s="53">
        <f t="shared" si="70"/>
        <v>0</v>
      </c>
      <c r="H346" s="12">
        <f t="shared" si="72"/>
        <v>0</v>
      </c>
      <c r="I346" s="12">
        <f t="shared" si="72"/>
        <v>0</v>
      </c>
      <c r="J346" s="53">
        <f t="shared" si="71"/>
        <v>0</v>
      </c>
    </row>
    <row r="347" spans="1:10" x14ac:dyDescent="0.2">
      <c r="A347" s="5"/>
      <c r="B347" s="6"/>
      <c r="C347" s="6"/>
      <c r="D347" s="7" t="s">
        <v>272</v>
      </c>
      <c r="E347" s="8">
        <v>0</v>
      </c>
      <c r="F347" s="8">
        <v>0</v>
      </c>
      <c r="G347" s="53">
        <f t="shared" si="70"/>
        <v>0</v>
      </c>
      <c r="H347" s="8">
        <v>0</v>
      </c>
      <c r="I347" s="8">
        <v>0</v>
      </c>
      <c r="J347" s="53">
        <f t="shared" si="71"/>
        <v>0</v>
      </c>
    </row>
    <row r="348" spans="1:10" x14ac:dyDescent="0.2">
      <c r="A348" s="5"/>
      <c r="B348" s="6"/>
      <c r="C348" s="56" t="s">
        <v>189</v>
      </c>
      <c r="D348" s="38"/>
      <c r="E348" s="12">
        <v>0</v>
      </c>
      <c r="F348" s="12">
        <v>0</v>
      </c>
      <c r="G348" s="53">
        <f t="shared" si="70"/>
        <v>0</v>
      </c>
      <c r="H348" s="12">
        <v>0</v>
      </c>
      <c r="I348" s="12">
        <v>0</v>
      </c>
      <c r="J348" s="53">
        <f t="shared" si="71"/>
        <v>0</v>
      </c>
    </row>
    <row r="349" spans="1:10" ht="12.75" customHeight="1" x14ac:dyDescent="0.2">
      <c r="A349" s="5"/>
      <c r="B349" s="57" t="s">
        <v>190</v>
      </c>
      <c r="C349" s="57"/>
      <c r="D349" s="58"/>
      <c r="E349" s="12">
        <f>SUM(E350)</f>
        <v>0</v>
      </c>
      <c r="F349" s="12">
        <f>SUM(F350)</f>
        <v>0</v>
      </c>
      <c r="G349" s="53">
        <f t="shared" si="70"/>
        <v>0</v>
      </c>
      <c r="H349" s="12">
        <f>SUM(H350)</f>
        <v>0</v>
      </c>
      <c r="I349" s="12">
        <f>SUM(I350)</f>
        <v>0</v>
      </c>
      <c r="J349" s="53">
        <f t="shared" si="71"/>
        <v>0</v>
      </c>
    </row>
    <row r="350" spans="1:10" x14ac:dyDescent="0.2">
      <c r="A350" s="5"/>
      <c r="B350" s="6"/>
      <c r="C350" s="56" t="s">
        <v>191</v>
      </c>
      <c r="D350" s="38"/>
      <c r="E350" s="12">
        <f>SUM(E351)</f>
        <v>0</v>
      </c>
      <c r="F350" s="12">
        <f t="shared" ref="F350:I350" si="73">SUM(F351)</f>
        <v>0</v>
      </c>
      <c r="G350" s="53">
        <f t="shared" si="70"/>
        <v>0</v>
      </c>
      <c r="H350" s="12">
        <f t="shared" si="73"/>
        <v>0</v>
      </c>
      <c r="I350" s="12">
        <f t="shared" si="73"/>
        <v>0</v>
      </c>
      <c r="J350" s="53">
        <f t="shared" si="71"/>
        <v>0</v>
      </c>
    </row>
    <row r="351" spans="1:10" s="46" customFormat="1" x14ac:dyDescent="0.2">
      <c r="A351" s="5"/>
      <c r="B351" s="6"/>
      <c r="C351" s="71"/>
      <c r="D351" s="7" t="s">
        <v>383</v>
      </c>
      <c r="E351" s="8">
        <v>0</v>
      </c>
      <c r="F351" s="8">
        <v>0</v>
      </c>
      <c r="G351" s="53">
        <f t="shared" si="70"/>
        <v>0</v>
      </c>
      <c r="H351" s="8">
        <v>0</v>
      </c>
      <c r="I351" s="8">
        <v>0</v>
      </c>
      <c r="J351" s="53">
        <f t="shared" si="71"/>
        <v>0</v>
      </c>
    </row>
    <row r="352" spans="1:10" ht="12.75" customHeight="1" x14ac:dyDescent="0.2">
      <c r="A352" s="5"/>
      <c r="B352" s="57" t="s">
        <v>192</v>
      </c>
      <c r="C352" s="57"/>
      <c r="D352" s="58"/>
      <c r="E352" s="12">
        <f>+E353+E355+E357+E359+E361+E366+E370</f>
        <v>0</v>
      </c>
      <c r="F352" s="12">
        <f t="shared" ref="F352:H352" si="74">+F353+F355+F357+F359+F361+F366+F370</f>
        <v>0</v>
      </c>
      <c r="G352" s="53">
        <f t="shared" si="70"/>
        <v>0</v>
      </c>
      <c r="H352" s="12">
        <f t="shared" si="74"/>
        <v>0</v>
      </c>
      <c r="I352" s="12">
        <f t="shared" ref="I352" si="75">+I353+I355+I357+I359+I361+I366+I370</f>
        <v>0</v>
      </c>
      <c r="J352" s="53">
        <f t="shared" si="71"/>
        <v>0</v>
      </c>
    </row>
    <row r="353" spans="1:10" x14ac:dyDescent="0.2">
      <c r="A353" s="5"/>
      <c r="B353" s="6"/>
      <c r="C353" s="56" t="s">
        <v>193</v>
      </c>
      <c r="D353" s="38"/>
      <c r="E353" s="12">
        <f>E354</f>
        <v>0</v>
      </c>
      <c r="F353" s="12">
        <f t="shared" ref="F353:I353" si="76">F354</f>
        <v>0</v>
      </c>
      <c r="G353" s="53">
        <f t="shared" si="70"/>
        <v>0</v>
      </c>
      <c r="H353" s="12">
        <f t="shared" si="76"/>
        <v>0</v>
      </c>
      <c r="I353" s="12">
        <f t="shared" si="76"/>
        <v>0</v>
      </c>
      <c r="J353" s="53">
        <f t="shared" si="71"/>
        <v>0</v>
      </c>
    </row>
    <row r="354" spans="1:10" s="46" customFormat="1" x14ac:dyDescent="0.2">
      <c r="A354" s="5"/>
      <c r="B354" s="6"/>
      <c r="C354" s="71"/>
      <c r="D354" s="7" t="s">
        <v>386</v>
      </c>
      <c r="E354" s="8">
        <v>0</v>
      </c>
      <c r="F354" s="8">
        <v>0</v>
      </c>
      <c r="G354" s="53">
        <f t="shared" si="70"/>
        <v>0</v>
      </c>
      <c r="H354" s="8">
        <v>0</v>
      </c>
      <c r="I354" s="8">
        <v>0</v>
      </c>
      <c r="J354" s="53">
        <f t="shared" si="71"/>
        <v>0</v>
      </c>
    </row>
    <row r="355" spans="1:10" ht="12.75" customHeight="1" x14ac:dyDescent="0.2">
      <c r="A355" s="5"/>
      <c r="B355" s="57" t="s">
        <v>317</v>
      </c>
      <c r="C355" s="57"/>
      <c r="D355" s="58"/>
      <c r="E355" s="12">
        <f>SUM(E356:E356)</f>
        <v>0</v>
      </c>
      <c r="F355" s="12">
        <f>SUM(F356:F356)</f>
        <v>0</v>
      </c>
      <c r="G355" s="53">
        <f t="shared" si="70"/>
        <v>0</v>
      </c>
      <c r="H355" s="12">
        <f>SUM(H356:H356)</f>
        <v>0</v>
      </c>
      <c r="I355" s="12">
        <f>SUM(I356:I356)</f>
        <v>0</v>
      </c>
      <c r="J355" s="53">
        <f t="shared" si="71"/>
        <v>0</v>
      </c>
    </row>
    <row r="356" spans="1:10" x14ac:dyDescent="0.2">
      <c r="A356" s="5"/>
      <c r="B356" s="6"/>
      <c r="C356" s="6"/>
      <c r="D356" s="7" t="s">
        <v>272</v>
      </c>
      <c r="E356" s="8">
        <v>0</v>
      </c>
      <c r="F356" s="8">
        <v>0</v>
      </c>
      <c r="G356" s="53">
        <f t="shared" si="70"/>
        <v>0</v>
      </c>
      <c r="H356" s="8">
        <v>0</v>
      </c>
      <c r="I356" s="8">
        <v>0</v>
      </c>
      <c r="J356" s="53">
        <f t="shared" si="71"/>
        <v>0</v>
      </c>
    </row>
    <row r="357" spans="1:10" x14ac:dyDescent="0.2">
      <c r="A357" s="5"/>
      <c r="B357" s="6"/>
      <c r="C357" s="56" t="s">
        <v>194</v>
      </c>
      <c r="D357" s="38"/>
      <c r="E357" s="12">
        <f>SUM(E358:E358)</f>
        <v>0</v>
      </c>
      <c r="F357" s="12">
        <f>SUM(F358:F358)</f>
        <v>0</v>
      </c>
      <c r="G357" s="53">
        <f t="shared" si="70"/>
        <v>0</v>
      </c>
      <c r="H357" s="12">
        <f>SUM(H358:H358)</f>
        <v>0</v>
      </c>
      <c r="I357" s="12">
        <f>SUM(I358:I358)</f>
        <v>0</v>
      </c>
      <c r="J357" s="53">
        <f t="shared" si="71"/>
        <v>0</v>
      </c>
    </row>
    <row r="358" spans="1:10" x14ac:dyDescent="0.2">
      <c r="A358" s="5"/>
      <c r="B358" s="6"/>
      <c r="C358" s="6"/>
      <c r="D358" s="7" t="s">
        <v>272</v>
      </c>
      <c r="E358" s="8">
        <v>0</v>
      </c>
      <c r="F358" s="8">
        <v>0</v>
      </c>
      <c r="G358" s="53">
        <f t="shared" si="70"/>
        <v>0</v>
      </c>
      <c r="H358" s="8">
        <v>0</v>
      </c>
      <c r="I358" s="8">
        <v>0</v>
      </c>
      <c r="J358" s="53">
        <f t="shared" si="71"/>
        <v>0</v>
      </c>
    </row>
    <row r="359" spans="1:10" ht="27.75" customHeight="1" x14ac:dyDescent="0.2">
      <c r="A359" s="5"/>
      <c r="B359" s="6"/>
      <c r="C359" s="103" t="s">
        <v>195</v>
      </c>
      <c r="D359" s="104"/>
      <c r="E359" s="12">
        <f>SUM(E360)</f>
        <v>0</v>
      </c>
      <c r="F359" s="12">
        <f>SUM(F360)</f>
        <v>0</v>
      </c>
      <c r="G359" s="53">
        <f t="shared" si="70"/>
        <v>0</v>
      </c>
      <c r="H359" s="12">
        <f>SUM(H360)</f>
        <v>0</v>
      </c>
      <c r="I359" s="12">
        <f>SUM(I360)</f>
        <v>0</v>
      </c>
      <c r="J359" s="53">
        <f t="shared" si="71"/>
        <v>0</v>
      </c>
    </row>
    <row r="360" spans="1:10" ht="24" x14ac:dyDescent="0.2">
      <c r="A360" s="5"/>
      <c r="B360" s="6"/>
      <c r="C360" s="6"/>
      <c r="D360" s="7" t="s">
        <v>516</v>
      </c>
      <c r="E360" s="8">
        <v>0</v>
      </c>
      <c r="F360" s="8">
        <v>0</v>
      </c>
      <c r="G360" s="53">
        <f t="shared" si="70"/>
        <v>0</v>
      </c>
      <c r="H360" s="8">
        <v>0</v>
      </c>
      <c r="I360" s="8">
        <v>0</v>
      </c>
      <c r="J360" s="53">
        <f t="shared" si="71"/>
        <v>0</v>
      </c>
    </row>
    <row r="361" spans="1:10" x14ac:dyDescent="0.2">
      <c r="A361" s="5"/>
      <c r="B361" s="6"/>
      <c r="C361" s="56" t="s">
        <v>196</v>
      </c>
      <c r="D361" s="38"/>
      <c r="E361" s="12">
        <f>E362+E363</f>
        <v>0</v>
      </c>
      <c r="F361" s="12">
        <f t="shared" ref="F361:I361" si="77">F362+F363</f>
        <v>0</v>
      </c>
      <c r="G361" s="12">
        <f t="shared" si="77"/>
        <v>0</v>
      </c>
      <c r="H361" s="12">
        <f t="shared" si="77"/>
        <v>0</v>
      </c>
      <c r="I361" s="12">
        <f t="shared" si="77"/>
        <v>0</v>
      </c>
      <c r="J361" s="53">
        <f t="shared" si="71"/>
        <v>0</v>
      </c>
    </row>
    <row r="362" spans="1:10" ht="24" x14ac:dyDescent="0.2">
      <c r="A362" s="5"/>
      <c r="B362" s="6"/>
      <c r="C362" s="6"/>
      <c r="D362" s="7" t="s">
        <v>510</v>
      </c>
      <c r="E362" s="8">
        <v>0</v>
      </c>
      <c r="F362" s="8">
        <v>0</v>
      </c>
      <c r="G362" s="53">
        <f t="shared" si="70"/>
        <v>0</v>
      </c>
      <c r="H362" s="8"/>
      <c r="I362" s="8"/>
      <c r="J362" s="53">
        <f t="shared" si="71"/>
        <v>0</v>
      </c>
    </row>
    <row r="363" spans="1:10" x14ac:dyDescent="0.2">
      <c r="A363" s="5"/>
      <c r="B363" s="6"/>
      <c r="C363" s="6"/>
      <c r="D363" s="7" t="s">
        <v>385</v>
      </c>
      <c r="E363" s="8">
        <v>0</v>
      </c>
      <c r="F363" s="8">
        <v>0</v>
      </c>
      <c r="G363" s="53">
        <f t="shared" si="70"/>
        <v>0</v>
      </c>
      <c r="H363" s="8">
        <v>0</v>
      </c>
      <c r="I363" s="8">
        <v>0</v>
      </c>
      <c r="J363" s="53">
        <f t="shared" si="71"/>
        <v>0</v>
      </c>
    </row>
    <row r="364" spans="1:10" x14ac:dyDescent="0.2">
      <c r="A364" s="5"/>
      <c r="B364" s="6"/>
      <c r="C364" s="56" t="s">
        <v>520</v>
      </c>
      <c r="D364" s="91"/>
      <c r="E364" s="12">
        <f>SUM(E365)</f>
        <v>0</v>
      </c>
      <c r="F364" s="12">
        <f t="shared" ref="F364:J364" si="78">SUM(F365)</f>
        <v>0</v>
      </c>
      <c r="G364" s="12">
        <f t="shared" si="78"/>
        <v>0</v>
      </c>
      <c r="H364" s="12">
        <f t="shared" si="78"/>
        <v>0</v>
      </c>
      <c r="I364" s="12">
        <f t="shared" si="78"/>
        <v>0</v>
      </c>
      <c r="J364" s="12">
        <f t="shared" si="78"/>
        <v>0</v>
      </c>
    </row>
    <row r="365" spans="1:10" ht="24" x14ac:dyDescent="0.2">
      <c r="A365" s="5"/>
      <c r="B365" s="6"/>
      <c r="C365" s="6"/>
      <c r="D365" s="7" t="s">
        <v>520</v>
      </c>
      <c r="E365" s="8">
        <v>0</v>
      </c>
      <c r="F365" s="8">
        <v>0</v>
      </c>
      <c r="G365" s="53">
        <f t="shared" ref="G365" si="79">E365+F365</f>
        <v>0</v>
      </c>
      <c r="H365" s="8">
        <v>0</v>
      </c>
      <c r="I365" s="8">
        <v>0</v>
      </c>
      <c r="J365" s="53">
        <f t="shared" ref="J365" si="80">G365-H365</f>
        <v>0</v>
      </c>
    </row>
    <row r="366" spans="1:10" x14ac:dyDescent="0.2">
      <c r="A366" s="5"/>
      <c r="B366" s="6"/>
      <c r="C366" s="56" t="s">
        <v>197</v>
      </c>
      <c r="D366" s="38"/>
      <c r="E366" s="12">
        <f>SUM(E367:E369)</f>
        <v>0</v>
      </c>
      <c r="F366" s="12">
        <f t="shared" ref="F366:H366" si="81">SUM(F367:F369)</f>
        <v>0</v>
      </c>
      <c r="G366" s="53">
        <f t="shared" si="70"/>
        <v>0</v>
      </c>
      <c r="H366" s="12">
        <f t="shared" si="81"/>
        <v>0</v>
      </c>
      <c r="I366" s="12">
        <f t="shared" ref="I366" si="82">SUM(I367:I369)</f>
        <v>0</v>
      </c>
      <c r="J366" s="53">
        <f t="shared" si="71"/>
        <v>0</v>
      </c>
    </row>
    <row r="367" spans="1:10" x14ac:dyDescent="0.2">
      <c r="A367" s="5"/>
      <c r="B367" s="6"/>
      <c r="C367" s="6"/>
      <c r="D367" s="7" t="s">
        <v>197</v>
      </c>
      <c r="E367" s="8">
        <v>0</v>
      </c>
      <c r="F367" s="8">
        <v>0</v>
      </c>
      <c r="G367" s="53">
        <f t="shared" si="70"/>
        <v>0</v>
      </c>
      <c r="H367" s="8">
        <v>0</v>
      </c>
      <c r="I367" s="8">
        <v>0</v>
      </c>
      <c r="J367" s="53">
        <f t="shared" si="71"/>
        <v>0</v>
      </c>
    </row>
    <row r="368" spans="1:10" hidden="1" x14ac:dyDescent="0.2">
      <c r="A368" s="5"/>
      <c r="B368" s="6"/>
      <c r="C368" s="6"/>
      <c r="D368" s="7" t="s">
        <v>272</v>
      </c>
      <c r="E368" s="8">
        <v>0</v>
      </c>
      <c r="F368" s="8">
        <v>0</v>
      </c>
      <c r="G368" s="53">
        <f t="shared" si="70"/>
        <v>0</v>
      </c>
      <c r="H368" s="8">
        <v>0</v>
      </c>
      <c r="I368" s="8">
        <v>0</v>
      </c>
      <c r="J368" s="53">
        <f t="shared" si="71"/>
        <v>0</v>
      </c>
    </row>
    <row r="369" spans="1:10" hidden="1" x14ac:dyDescent="0.2">
      <c r="A369" s="5"/>
      <c r="B369" s="6"/>
      <c r="C369" s="6"/>
      <c r="D369" s="7" t="s">
        <v>272</v>
      </c>
      <c r="E369" s="8">
        <v>0</v>
      </c>
      <c r="F369" s="8">
        <v>0</v>
      </c>
      <c r="G369" s="53">
        <f t="shared" si="70"/>
        <v>0</v>
      </c>
      <c r="H369" s="8">
        <v>0</v>
      </c>
      <c r="I369" s="8">
        <v>0</v>
      </c>
      <c r="J369" s="53">
        <f t="shared" si="71"/>
        <v>0</v>
      </c>
    </row>
    <row r="370" spans="1:10" x14ac:dyDescent="0.2">
      <c r="A370" s="5"/>
      <c r="B370" s="6"/>
      <c r="C370" s="56" t="s">
        <v>198</v>
      </c>
      <c r="D370" s="38"/>
      <c r="E370" s="12">
        <f>SUM(E371:E371)</f>
        <v>0</v>
      </c>
      <c r="F370" s="12">
        <f>SUM(F371:F371)</f>
        <v>0</v>
      </c>
      <c r="G370" s="53">
        <f t="shared" si="70"/>
        <v>0</v>
      </c>
      <c r="H370" s="12">
        <f>SUM(H371:H371)</f>
        <v>0</v>
      </c>
      <c r="I370" s="12">
        <f>SUM(I371:I371)</f>
        <v>0</v>
      </c>
      <c r="J370" s="53">
        <f t="shared" si="71"/>
        <v>0</v>
      </c>
    </row>
    <row r="371" spans="1:10" x14ac:dyDescent="0.2">
      <c r="A371" s="5"/>
      <c r="B371" s="6"/>
      <c r="C371" s="6"/>
      <c r="D371" s="7" t="s">
        <v>272</v>
      </c>
      <c r="E371" s="8">
        <v>0</v>
      </c>
      <c r="F371" s="8">
        <v>0</v>
      </c>
      <c r="G371" s="53">
        <f t="shared" si="70"/>
        <v>0</v>
      </c>
      <c r="H371" s="8">
        <v>0</v>
      </c>
      <c r="I371" s="8">
        <v>0</v>
      </c>
      <c r="J371" s="53">
        <f t="shared" si="71"/>
        <v>0</v>
      </c>
    </row>
    <row r="372" spans="1:10" x14ac:dyDescent="0.2">
      <c r="A372" s="5"/>
      <c r="B372" s="103" t="s">
        <v>199</v>
      </c>
      <c r="C372" s="103"/>
      <c r="D372" s="104"/>
      <c r="E372" s="12">
        <f>E373</f>
        <v>0</v>
      </c>
      <c r="F372" s="12">
        <f>F373</f>
        <v>0</v>
      </c>
      <c r="G372" s="53">
        <f t="shared" si="70"/>
        <v>0</v>
      </c>
      <c r="H372" s="12">
        <f>H373</f>
        <v>0</v>
      </c>
      <c r="I372" s="12">
        <f>I373</f>
        <v>0</v>
      </c>
      <c r="J372" s="53">
        <f t="shared" si="71"/>
        <v>0</v>
      </c>
    </row>
    <row r="373" spans="1:10" x14ac:dyDescent="0.2">
      <c r="A373" s="5"/>
      <c r="B373" s="6"/>
      <c r="C373" s="56" t="s">
        <v>200</v>
      </c>
      <c r="D373" s="38"/>
      <c r="E373" s="12">
        <f>SUM(E374)</f>
        <v>0</v>
      </c>
      <c r="F373" s="12">
        <f>SUM(F374)</f>
        <v>0</v>
      </c>
      <c r="G373" s="53">
        <f t="shared" si="70"/>
        <v>0</v>
      </c>
      <c r="H373" s="12">
        <f>SUM(H374)</f>
        <v>0</v>
      </c>
      <c r="I373" s="12">
        <f>SUM(I374)</f>
        <v>0</v>
      </c>
      <c r="J373" s="53">
        <f t="shared" si="71"/>
        <v>0</v>
      </c>
    </row>
    <row r="374" spans="1:10" x14ac:dyDescent="0.2">
      <c r="A374" s="5"/>
      <c r="B374" s="6"/>
      <c r="C374" s="6"/>
      <c r="D374" s="7" t="s">
        <v>200</v>
      </c>
      <c r="E374" s="8">
        <v>0</v>
      </c>
      <c r="F374" s="8">
        <v>0</v>
      </c>
      <c r="G374" s="53">
        <f t="shared" si="70"/>
        <v>0</v>
      </c>
      <c r="H374" s="8">
        <v>0</v>
      </c>
      <c r="I374" s="8">
        <v>0</v>
      </c>
      <c r="J374" s="53">
        <f t="shared" si="71"/>
        <v>0</v>
      </c>
    </row>
    <row r="375" spans="1:10" x14ac:dyDescent="0.2">
      <c r="A375" s="5"/>
      <c r="B375" s="6"/>
      <c r="C375" s="56" t="s">
        <v>201</v>
      </c>
      <c r="D375" s="38"/>
      <c r="E375" s="12">
        <v>0</v>
      </c>
      <c r="F375" s="12">
        <v>0</v>
      </c>
      <c r="G375" s="53">
        <f t="shared" si="70"/>
        <v>0</v>
      </c>
      <c r="H375" s="12">
        <v>0</v>
      </c>
      <c r="I375" s="12">
        <v>0</v>
      </c>
      <c r="J375" s="53">
        <f t="shared" si="71"/>
        <v>0</v>
      </c>
    </row>
    <row r="376" spans="1:10" x14ac:dyDescent="0.2">
      <c r="A376" s="5"/>
      <c r="B376" s="6"/>
      <c r="C376" s="56" t="s">
        <v>202</v>
      </c>
      <c r="D376" s="38"/>
      <c r="E376" s="12">
        <v>0</v>
      </c>
      <c r="F376" s="12">
        <v>0</v>
      </c>
      <c r="G376" s="53">
        <f t="shared" si="70"/>
        <v>0</v>
      </c>
      <c r="H376" s="12">
        <v>0</v>
      </c>
      <c r="I376" s="12">
        <v>0</v>
      </c>
      <c r="J376" s="53">
        <f t="shared" si="71"/>
        <v>0</v>
      </c>
    </row>
    <row r="377" spans="1:10" x14ac:dyDescent="0.2">
      <c r="A377" s="5"/>
      <c r="B377" s="6"/>
      <c r="C377" s="56" t="s">
        <v>203</v>
      </c>
      <c r="D377" s="38"/>
      <c r="E377" s="12">
        <v>0</v>
      </c>
      <c r="F377" s="12">
        <v>0</v>
      </c>
      <c r="G377" s="53">
        <f t="shared" si="70"/>
        <v>0</v>
      </c>
      <c r="H377" s="12">
        <v>0</v>
      </c>
      <c r="I377" s="12">
        <v>0</v>
      </c>
      <c r="J377" s="53">
        <f t="shared" si="71"/>
        <v>0</v>
      </c>
    </row>
    <row r="378" spans="1:10" ht="12.75" customHeight="1" x14ac:dyDescent="0.2">
      <c r="A378" s="5"/>
      <c r="B378" s="57" t="s">
        <v>204</v>
      </c>
      <c r="C378" s="57"/>
      <c r="D378" s="58"/>
      <c r="E378" s="12">
        <f>+E379+E381+E382</f>
        <v>0</v>
      </c>
      <c r="F378" s="12">
        <f>+F379+F381+F382</f>
        <v>0</v>
      </c>
      <c r="G378" s="53">
        <f t="shared" si="70"/>
        <v>0</v>
      </c>
      <c r="H378" s="12">
        <f>+H379+H381+H382</f>
        <v>0</v>
      </c>
      <c r="I378" s="12">
        <f>+I379+I381+I382</f>
        <v>0</v>
      </c>
      <c r="J378" s="53">
        <f t="shared" si="71"/>
        <v>0</v>
      </c>
    </row>
    <row r="379" spans="1:10" x14ac:dyDescent="0.2">
      <c r="A379" s="10"/>
      <c r="B379" s="13"/>
      <c r="C379" s="56" t="s">
        <v>205</v>
      </c>
      <c r="D379" s="38"/>
      <c r="E379" s="12">
        <f>SUM(E380)</f>
        <v>0</v>
      </c>
      <c r="F379" s="12">
        <f>SUM(F380)</f>
        <v>0</v>
      </c>
      <c r="G379" s="53">
        <f t="shared" si="70"/>
        <v>0</v>
      </c>
      <c r="H379" s="12">
        <f>SUM(H380)</f>
        <v>0</v>
      </c>
      <c r="I379" s="12">
        <f>SUM(I380)</f>
        <v>0</v>
      </c>
      <c r="J379" s="53">
        <f t="shared" si="71"/>
        <v>0</v>
      </c>
    </row>
    <row r="380" spans="1:10" x14ac:dyDescent="0.2">
      <c r="A380" s="5"/>
      <c r="B380" s="6"/>
      <c r="C380" s="6"/>
      <c r="D380" s="7" t="s">
        <v>205</v>
      </c>
      <c r="E380" s="8">
        <v>0</v>
      </c>
      <c r="F380" s="8">
        <v>0</v>
      </c>
      <c r="G380" s="53">
        <f t="shared" si="70"/>
        <v>0</v>
      </c>
      <c r="H380" s="8">
        <v>0</v>
      </c>
      <c r="I380" s="8">
        <v>0</v>
      </c>
      <c r="J380" s="53">
        <f t="shared" si="71"/>
        <v>0</v>
      </c>
    </row>
    <row r="381" spans="1:10" x14ac:dyDescent="0.2">
      <c r="A381" s="10"/>
      <c r="B381" s="13"/>
      <c r="C381" s="56" t="s">
        <v>206</v>
      </c>
      <c r="D381" s="38"/>
      <c r="E381" s="12">
        <v>0</v>
      </c>
      <c r="F381" s="12">
        <v>0</v>
      </c>
      <c r="G381" s="53">
        <f t="shared" si="70"/>
        <v>0</v>
      </c>
      <c r="H381" s="12">
        <v>0</v>
      </c>
      <c r="I381" s="12">
        <v>0</v>
      </c>
      <c r="J381" s="53">
        <f t="shared" si="71"/>
        <v>0</v>
      </c>
    </row>
    <row r="382" spans="1:10" x14ac:dyDescent="0.2">
      <c r="A382" s="10"/>
      <c r="B382" s="13"/>
      <c r="C382" s="56" t="s">
        <v>207</v>
      </c>
      <c r="D382" s="38"/>
      <c r="E382" s="12">
        <v>0</v>
      </c>
      <c r="F382" s="12">
        <v>0</v>
      </c>
      <c r="G382" s="53">
        <f t="shared" si="70"/>
        <v>0</v>
      </c>
      <c r="H382" s="12">
        <v>0</v>
      </c>
      <c r="I382" s="12">
        <v>0</v>
      </c>
      <c r="J382" s="53">
        <f t="shared" si="71"/>
        <v>0</v>
      </c>
    </row>
    <row r="383" spans="1:10" x14ac:dyDescent="0.2">
      <c r="A383" s="61" t="s">
        <v>208</v>
      </c>
      <c r="B383" s="57"/>
      <c r="C383" s="57"/>
      <c r="D383" s="58"/>
      <c r="E383" s="12">
        <f>SUM(E384+E525+E535)</f>
        <v>92575775.750000015</v>
      </c>
      <c r="F383" s="12">
        <f>SUM(F384+F525+F535)</f>
        <v>22116235.740000006</v>
      </c>
      <c r="G383" s="53">
        <f t="shared" si="70"/>
        <v>114692011.49000002</v>
      </c>
      <c r="H383" s="12">
        <f>SUM(H384+H525+H535)</f>
        <v>56773122.019999988</v>
      </c>
      <c r="I383" s="12">
        <f>SUM(I384+I525+I535)</f>
        <v>56773122.019999988</v>
      </c>
      <c r="J383" s="53">
        <f t="shared" si="71"/>
        <v>57918889.470000036</v>
      </c>
    </row>
    <row r="384" spans="1:10" x14ac:dyDescent="0.2">
      <c r="A384" s="10"/>
      <c r="B384" s="57" t="s">
        <v>209</v>
      </c>
      <c r="C384" s="57"/>
      <c r="D384" s="58"/>
      <c r="E384" s="12">
        <f>+E385+E388+E408+E409+E521+E522+E523+E524</f>
        <v>92575775.750000015</v>
      </c>
      <c r="F384" s="12">
        <f>+F385+F388+F408+F409+F521+F522+F523+F524</f>
        <v>22116235.740000006</v>
      </c>
      <c r="G384" s="53">
        <f t="shared" si="70"/>
        <v>114692011.49000002</v>
      </c>
      <c r="H384" s="12">
        <f>+H385+H388+H408+H409+H521+H522+H523+H524</f>
        <v>56773122.019999988</v>
      </c>
      <c r="I384" s="12">
        <f>+I385+I388+I408+I409+I521+I522+I523+I524</f>
        <v>56773122.019999988</v>
      </c>
      <c r="J384" s="53">
        <f t="shared" si="71"/>
        <v>57918889.470000036</v>
      </c>
    </row>
    <row r="385" spans="1:10" x14ac:dyDescent="0.2">
      <c r="A385" s="10"/>
      <c r="B385" s="13"/>
      <c r="C385" s="56" t="s">
        <v>210</v>
      </c>
      <c r="D385" s="38"/>
      <c r="E385" s="12">
        <f>+E386</f>
        <v>0</v>
      </c>
      <c r="F385" s="12">
        <f>+F386</f>
        <v>0</v>
      </c>
      <c r="G385" s="53">
        <f t="shared" si="70"/>
        <v>0</v>
      </c>
      <c r="H385" s="12">
        <f>+H386</f>
        <v>0</v>
      </c>
      <c r="I385" s="12">
        <f>+I386</f>
        <v>0</v>
      </c>
      <c r="J385" s="53">
        <f t="shared" si="71"/>
        <v>0</v>
      </c>
    </row>
    <row r="386" spans="1:10" x14ac:dyDescent="0.2">
      <c r="A386" s="10"/>
      <c r="B386" s="13"/>
      <c r="C386" s="56" t="s">
        <v>211</v>
      </c>
      <c r="D386" s="38"/>
      <c r="E386" s="12">
        <f>SUM(E387:E387)</f>
        <v>0</v>
      </c>
      <c r="F386" s="12">
        <f>SUM(F387:F387)</f>
        <v>0</v>
      </c>
      <c r="G386" s="53">
        <f t="shared" si="70"/>
        <v>0</v>
      </c>
      <c r="H386" s="12">
        <f>SUM(H387:H387)</f>
        <v>0</v>
      </c>
      <c r="I386" s="12">
        <f>SUM(I387:I387)</f>
        <v>0</v>
      </c>
      <c r="J386" s="53">
        <f t="shared" si="71"/>
        <v>0</v>
      </c>
    </row>
    <row r="387" spans="1:10" s="9" customFormat="1" hidden="1" x14ac:dyDescent="0.2">
      <c r="A387" s="10"/>
      <c r="B387" s="13"/>
      <c r="C387" s="48"/>
      <c r="D387" s="11"/>
      <c r="E387" s="8">
        <v>0</v>
      </c>
      <c r="F387" s="8">
        <v>0</v>
      </c>
      <c r="G387" s="53">
        <f t="shared" si="70"/>
        <v>0</v>
      </c>
      <c r="H387" s="8">
        <v>0</v>
      </c>
      <c r="I387" s="8">
        <v>0</v>
      </c>
      <c r="J387" s="53">
        <f t="shared" si="71"/>
        <v>0</v>
      </c>
    </row>
    <row r="388" spans="1:10" x14ac:dyDescent="0.2">
      <c r="A388" s="10"/>
      <c r="B388" s="13"/>
      <c r="C388" s="56" t="s">
        <v>212</v>
      </c>
      <c r="D388" s="38"/>
      <c r="E388" s="12">
        <f>+E389+E405</f>
        <v>14627620.029999999</v>
      </c>
      <c r="F388" s="12">
        <f>+F389+F405</f>
        <v>-897905.30999999982</v>
      </c>
      <c r="G388" s="53">
        <f t="shared" si="70"/>
        <v>13729714.719999999</v>
      </c>
      <c r="H388" s="12">
        <f>+H389+H405</f>
        <v>5286354.0599999996</v>
      </c>
      <c r="I388" s="12">
        <f>+I389+I405</f>
        <v>5286354.0599999996</v>
      </c>
      <c r="J388" s="53">
        <f t="shared" si="71"/>
        <v>8443360.6600000001</v>
      </c>
    </row>
    <row r="389" spans="1:10" x14ac:dyDescent="0.2">
      <c r="A389" s="10"/>
      <c r="B389" s="13"/>
      <c r="C389" s="56" t="s">
        <v>388</v>
      </c>
      <c r="D389" s="38"/>
      <c r="E389" s="12">
        <f>SUM(E390:E404)</f>
        <v>12427620.029999999</v>
      </c>
      <c r="F389" s="12">
        <f>SUM(F390:F404)</f>
        <v>169181.28000000026</v>
      </c>
      <c r="G389" s="53">
        <f t="shared" si="70"/>
        <v>12596801.309999999</v>
      </c>
      <c r="H389" s="12">
        <f>SUM(H390:H404)</f>
        <v>4387163.26</v>
      </c>
      <c r="I389" s="12">
        <f>SUM(I390:I404)</f>
        <v>4387163.26</v>
      </c>
      <c r="J389" s="53">
        <f t="shared" si="71"/>
        <v>8209638.0499999989</v>
      </c>
    </row>
    <row r="390" spans="1:10" s="9" customFormat="1" ht="33.75" x14ac:dyDescent="0.2">
      <c r="A390" s="10"/>
      <c r="B390" s="98"/>
      <c r="C390" s="98"/>
      <c r="D390" s="11" t="s">
        <v>524</v>
      </c>
      <c r="E390" s="8">
        <v>500000</v>
      </c>
      <c r="F390" s="8">
        <v>0</v>
      </c>
      <c r="G390" s="53">
        <f t="shared" si="70"/>
        <v>500000</v>
      </c>
      <c r="H390" s="8">
        <v>0</v>
      </c>
      <c r="I390" s="8">
        <v>0</v>
      </c>
      <c r="J390" s="53">
        <f t="shared" si="71"/>
        <v>500000</v>
      </c>
    </row>
    <row r="391" spans="1:10" s="9" customFormat="1" ht="33.75" x14ac:dyDescent="0.2">
      <c r="A391" s="10"/>
      <c r="B391" s="98"/>
      <c r="C391" s="98"/>
      <c r="D391" s="11" t="s">
        <v>525</v>
      </c>
      <c r="E391" s="8">
        <v>600000</v>
      </c>
      <c r="F391" s="8">
        <v>-143214.10999999999</v>
      </c>
      <c r="G391" s="53">
        <f t="shared" si="70"/>
        <v>456785.89</v>
      </c>
      <c r="H391" s="8">
        <v>456785.89</v>
      </c>
      <c r="I391" s="8">
        <v>456785.89</v>
      </c>
      <c r="J391" s="53">
        <f t="shared" si="71"/>
        <v>0</v>
      </c>
    </row>
    <row r="392" spans="1:10" s="9" customFormat="1" ht="45" x14ac:dyDescent="0.2">
      <c r="A392" s="10"/>
      <c r="B392" s="98"/>
      <c r="C392" s="98"/>
      <c r="D392" s="11" t="s">
        <v>526</v>
      </c>
      <c r="E392" s="8">
        <v>800000</v>
      </c>
      <c r="F392" s="8">
        <v>-800000</v>
      </c>
      <c r="G392" s="53">
        <f t="shared" si="70"/>
        <v>0</v>
      </c>
      <c r="H392" s="8">
        <v>0</v>
      </c>
      <c r="I392" s="8">
        <v>0</v>
      </c>
      <c r="J392" s="53">
        <f t="shared" si="71"/>
        <v>0</v>
      </c>
    </row>
    <row r="393" spans="1:10" s="9" customFormat="1" ht="33.75" x14ac:dyDescent="0.2">
      <c r="A393" s="10"/>
      <c r="B393" s="98"/>
      <c r="C393" s="98"/>
      <c r="D393" s="11" t="s">
        <v>527</v>
      </c>
      <c r="E393" s="8">
        <v>150000</v>
      </c>
      <c r="F393" s="8">
        <v>-150000</v>
      </c>
      <c r="G393" s="53">
        <f t="shared" si="70"/>
        <v>0</v>
      </c>
      <c r="H393" s="8">
        <v>0</v>
      </c>
      <c r="I393" s="8">
        <v>0</v>
      </c>
      <c r="J393" s="53">
        <f t="shared" si="71"/>
        <v>0</v>
      </c>
    </row>
    <row r="394" spans="1:10" s="9" customFormat="1" ht="45" x14ac:dyDescent="0.2">
      <c r="A394" s="10"/>
      <c r="B394" s="98"/>
      <c r="C394" s="98"/>
      <c r="D394" s="11" t="s">
        <v>528</v>
      </c>
      <c r="E394" s="8">
        <v>1900000</v>
      </c>
      <c r="F394" s="8">
        <v>189902.14</v>
      </c>
      <c r="G394" s="53">
        <f t="shared" si="70"/>
        <v>2089902.1400000001</v>
      </c>
      <c r="H394" s="8">
        <v>0</v>
      </c>
      <c r="I394" s="8">
        <v>0</v>
      </c>
      <c r="J394" s="53">
        <f t="shared" si="71"/>
        <v>2089902.1400000001</v>
      </c>
    </row>
    <row r="395" spans="1:10" s="9" customFormat="1" ht="45" x14ac:dyDescent="0.2">
      <c r="A395" s="10"/>
      <c r="B395" s="98"/>
      <c r="C395" s="98"/>
      <c r="D395" s="11" t="s">
        <v>529</v>
      </c>
      <c r="E395" s="8">
        <v>1500000</v>
      </c>
      <c r="F395" s="8">
        <v>-1500000</v>
      </c>
      <c r="G395" s="53">
        <f t="shared" si="70"/>
        <v>0</v>
      </c>
      <c r="H395" s="8">
        <v>0</v>
      </c>
      <c r="I395" s="8">
        <v>0</v>
      </c>
      <c r="J395" s="53">
        <f t="shared" si="71"/>
        <v>0</v>
      </c>
    </row>
    <row r="396" spans="1:10" s="9" customFormat="1" ht="45" x14ac:dyDescent="0.2">
      <c r="A396" s="10"/>
      <c r="B396" s="98"/>
      <c r="C396" s="98"/>
      <c r="D396" s="11" t="s">
        <v>408</v>
      </c>
      <c r="E396" s="8">
        <v>1600000</v>
      </c>
      <c r="F396" s="8">
        <v>-1600000</v>
      </c>
      <c r="G396" s="53">
        <f t="shared" si="70"/>
        <v>0</v>
      </c>
      <c r="H396" s="8">
        <v>0</v>
      </c>
      <c r="I396" s="8">
        <v>0</v>
      </c>
      <c r="J396" s="53">
        <f t="shared" si="71"/>
        <v>0</v>
      </c>
    </row>
    <row r="397" spans="1:10" s="9" customFormat="1" ht="45" x14ac:dyDescent="0.2">
      <c r="A397" s="10"/>
      <c r="B397" s="98"/>
      <c r="C397" s="98"/>
      <c r="D397" s="11" t="s">
        <v>530</v>
      </c>
      <c r="E397" s="8">
        <v>1645772.63</v>
      </c>
      <c r="F397" s="8">
        <v>-1645772.63</v>
      </c>
      <c r="G397" s="53">
        <f t="shared" si="70"/>
        <v>0</v>
      </c>
      <c r="H397" s="8">
        <v>0</v>
      </c>
      <c r="I397" s="8">
        <v>0</v>
      </c>
      <c r="J397" s="53">
        <f t="shared" si="71"/>
        <v>0</v>
      </c>
    </row>
    <row r="398" spans="1:10" s="9" customFormat="1" ht="45" x14ac:dyDescent="0.2">
      <c r="A398" s="10"/>
      <c r="B398" s="98"/>
      <c r="C398" s="98"/>
      <c r="D398" s="11" t="s">
        <v>531</v>
      </c>
      <c r="E398" s="8">
        <v>600000</v>
      </c>
      <c r="F398" s="8">
        <v>300000</v>
      </c>
      <c r="G398" s="53">
        <f t="shared" si="70"/>
        <v>900000</v>
      </c>
      <c r="H398" s="8">
        <v>0</v>
      </c>
      <c r="I398" s="8">
        <v>0</v>
      </c>
      <c r="J398" s="53">
        <f t="shared" si="71"/>
        <v>900000</v>
      </c>
    </row>
    <row r="399" spans="1:10" s="9" customFormat="1" ht="45" x14ac:dyDescent="0.2">
      <c r="A399" s="10"/>
      <c r="B399" s="98"/>
      <c r="C399" s="98"/>
      <c r="D399" s="11" t="s">
        <v>532</v>
      </c>
      <c r="E399" s="8">
        <v>1200000</v>
      </c>
      <c r="F399" s="8">
        <v>600000</v>
      </c>
      <c r="G399" s="53">
        <f t="shared" si="70"/>
        <v>1800000</v>
      </c>
      <c r="H399" s="8">
        <v>0</v>
      </c>
      <c r="I399" s="8">
        <v>0</v>
      </c>
      <c r="J399" s="53">
        <f t="shared" si="71"/>
        <v>1800000</v>
      </c>
    </row>
    <row r="400" spans="1:10" s="9" customFormat="1" ht="45" x14ac:dyDescent="0.2">
      <c r="A400" s="10"/>
      <c r="B400" s="98"/>
      <c r="C400" s="98"/>
      <c r="D400" s="11" t="s">
        <v>533</v>
      </c>
      <c r="E400" s="8">
        <v>531847.4</v>
      </c>
      <c r="F400" s="8">
        <v>0</v>
      </c>
      <c r="G400" s="53">
        <f t="shared" si="70"/>
        <v>531847.4</v>
      </c>
      <c r="H400" s="8">
        <v>531847.4</v>
      </c>
      <c r="I400" s="8">
        <v>531847.4</v>
      </c>
      <c r="J400" s="53">
        <f t="shared" si="71"/>
        <v>0</v>
      </c>
    </row>
    <row r="401" spans="1:10" s="9" customFormat="1" ht="45" x14ac:dyDescent="0.2">
      <c r="A401" s="10"/>
      <c r="B401" s="98"/>
      <c r="C401" s="98"/>
      <c r="D401" s="11" t="s">
        <v>534</v>
      </c>
      <c r="E401" s="8">
        <v>1400000</v>
      </c>
      <c r="F401" s="8">
        <v>450000</v>
      </c>
      <c r="G401" s="53">
        <f t="shared" si="70"/>
        <v>1850000</v>
      </c>
      <c r="H401" s="8">
        <v>0</v>
      </c>
      <c r="I401" s="8">
        <v>0</v>
      </c>
      <c r="J401" s="53">
        <f t="shared" si="71"/>
        <v>1850000</v>
      </c>
    </row>
    <row r="402" spans="1:10" s="9" customFormat="1" ht="45" x14ac:dyDescent="0.2">
      <c r="A402" s="10"/>
      <c r="B402" s="98"/>
      <c r="C402" s="98"/>
      <c r="D402" s="11" t="s">
        <v>535</v>
      </c>
      <c r="E402" s="8">
        <v>0</v>
      </c>
      <c r="F402" s="8">
        <v>1645772.63</v>
      </c>
      <c r="G402" s="53">
        <f t="shared" si="70"/>
        <v>1645772.63</v>
      </c>
      <c r="H402" s="8">
        <v>1521087.44</v>
      </c>
      <c r="I402" s="8">
        <v>1521087.44</v>
      </c>
      <c r="J402" s="53">
        <f t="shared" si="71"/>
        <v>124685.18999999994</v>
      </c>
    </row>
    <row r="403" spans="1:10" s="9" customFormat="1" ht="45" x14ac:dyDescent="0.2">
      <c r="A403" s="10"/>
      <c r="B403" s="98"/>
      <c r="C403" s="98"/>
      <c r="D403" s="11" t="s">
        <v>536</v>
      </c>
      <c r="E403" s="8">
        <v>0</v>
      </c>
      <c r="F403" s="8">
        <v>1193095.46</v>
      </c>
      <c r="G403" s="53">
        <f t="shared" si="70"/>
        <v>1193095.46</v>
      </c>
      <c r="H403" s="8">
        <v>1193095.46</v>
      </c>
      <c r="I403" s="8">
        <v>1193095.46</v>
      </c>
      <c r="J403" s="53">
        <f t="shared" si="71"/>
        <v>0</v>
      </c>
    </row>
    <row r="404" spans="1:10" s="9" customFormat="1" ht="45" x14ac:dyDescent="0.2">
      <c r="A404" s="10"/>
      <c r="B404" s="98"/>
      <c r="C404" s="98"/>
      <c r="D404" s="11" t="s">
        <v>537</v>
      </c>
      <c r="E404" s="8">
        <v>0</v>
      </c>
      <c r="F404" s="8">
        <v>1629397.79</v>
      </c>
      <c r="G404" s="53">
        <f t="shared" si="70"/>
        <v>1629397.79</v>
      </c>
      <c r="H404" s="8">
        <v>684347.07</v>
      </c>
      <c r="I404" s="8">
        <v>684347.07</v>
      </c>
      <c r="J404" s="53">
        <f t="shared" si="71"/>
        <v>945050.72000000009</v>
      </c>
    </row>
    <row r="405" spans="1:10" s="9" customFormat="1" x14ac:dyDescent="0.2">
      <c r="A405" s="10"/>
      <c r="B405" s="98"/>
      <c r="C405" s="56" t="s">
        <v>389</v>
      </c>
      <c r="D405" s="99"/>
      <c r="E405" s="12">
        <f>SUM(E406:E407)</f>
        <v>2200000</v>
      </c>
      <c r="F405" s="12">
        <f t="shared" ref="F405:H405" si="83">SUM(F406:F407)</f>
        <v>-1067086.5900000001</v>
      </c>
      <c r="G405" s="53">
        <f t="shared" ref="G405:G461" si="84">E405+F405</f>
        <v>1132913.4099999999</v>
      </c>
      <c r="H405" s="12">
        <f t="shared" si="83"/>
        <v>899190.8</v>
      </c>
      <c r="I405" s="12">
        <f t="shared" ref="I405" si="85">SUM(I406:I407)</f>
        <v>899190.8</v>
      </c>
      <c r="J405" s="53">
        <f t="shared" ref="J405:J461" si="86">G405-H405</f>
        <v>233722.60999999987</v>
      </c>
    </row>
    <row r="406" spans="1:10" s="9" customFormat="1" ht="33.75" x14ac:dyDescent="0.2">
      <c r="A406" s="10"/>
      <c r="B406" s="98"/>
      <c r="C406" s="98"/>
      <c r="D406" s="11" t="s">
        <v>538</v>
      </c>
      <c r="E406" s="8">
        <v>2200000</v>
      </c>
      <c r="F406" s="8">
        <v>-2200000</v>
      </c>
      <c r="G406" s="53">
        <f t="shared" si="84"/>
        <v>0</v>
      </c>
      <c r="H406" s="8">
        <v>0</v>
      </c>
      <c r="I406" s="8">
        <v>0</v>
      </c>
      <c r="J406" s="53">
        <f t="shared" si="86"/>
        <v>0</v>
      </c>
    </row>
    <row r="407" spans="1:10" s="9" customFormat="1" ht="33.75" x14ac:dyDescent="0.2">
      <c r="A407" s="10"/>
      <c r="B407" s="98"/>
      <c r="C407" s="98"/>
      <c r="D407" s="11" t="s">
        <v>539</v>
      </c>
      <c r="E407" s="8">
        <v>0</v>
      </c>
      <c r="F407" s="8">
        <v>1132913.4099999999</v>
      </c>
      <c r="G407" s="53">
        <f t="shared" si="84"/>
        <v>1132913.4099999999</v>
      </c>
      <c r="H407" s="8">
        <v>899190.8</v>
      </c>
      <c r="I407" s="8">
        <v>899190.8</v>
      </c>
      <c r="J407" s="53">
        <f t="shared" si="86"/>
        <v>233722.60999999987</v>
      </c>
    </row>
    <row r="408" spans="1:10" s="9" customFormat="1" x14ac:dyDescent="0.2">
      <c r="A408" s="10"/>
      <c r="B408" s="98"/>
      <c r="C408" s="56" t="s">
        <v>213</v>
      </c>
      <c r="D408" s="99"/>
      <c r="E408" s="12">
        <v>0</v>
      </c>
      <c r="F408" s="12">
        <v>0</v>
      </c>
      <c r="G408" s="53">
        <f t="shared" si="84"/>
        <v>0</v>
      </c>
      <c r="H408" s="12">
        <v>0</v>
      </c>
      <c r="I408" s="12">
        <v>0</v>
      </c>
      <c r="J408" s="53">
        <f t="shared" si="86"/>
        <v>0</v>
      </c>
    </row>
    <row r="409" spans="1:10" s="9" customFormat="1" x14ac:dyDescent="0.2">
      <c r="A409" s="10"/>
      <c r="B409" s="98"/>
      <c r="C409" s="56" t="s">
        <v>214</v>
      </c>
      <c r="D409" s="99"/>
      <c r="E409" s="12">
        <f>+E410+E417+E429+E519</f>
        <v>77948155.720000014</v>
      </c>
      <c r="F409" s="12">
        <f>+F410+F417+F429+F519</f>
        <v>23014141.050000004</v>
      </c>
      <c r="G409" s="53">
        <f t="shared" si="84"/>
        <v>100962296.77000001</v>
      </c>
      <c r="H409" s="12">
        <f>+H410+H417+H429+H519</f>
        <v>51486767.959999986</v>
      </c>
      <c r="I409" s="12">
        <f>+I410+I417+I429+I519</f>
        <v>51486767.959999986</v>
      </c>
      <c r="J409" s="53">
        <f t="shared" si="86"/>
        <v>49475528.810000025</v>
      </c>
    </row>
    <row r="410" spans="1:10" s="9" customFormat="1" x14ac:dyDescent="0.2">
      <c r="A410" s="10"/>
      <c r="B410" s="98"/>
      <c r="C410" s="56" t="s">
        <v>215</v>
      </c>
      <c r="D410" s="99"/>
      <c r="E410" s="12">
        <f>SUM(E411:E416)</f>
        <v>4760134</v>
      </c>
      <c r="F410" s="12">
        <f>SUM(F411:F416)</f>
        <v>2100000</v>
      </c>
      <c r="G410" s="53">
        <f t="shared" si="84"/>
        <v>6860134</v>
      </c>
      <c r="H410" s="12">
        <f>SUM(H411:H416)</f>
        <v>1660134</v>
      </c>
      <c r="I410" s="12">
        <f>SUM(I411:I416)</f>
        <v>1660134</v>
      </c>
      <c r="J410" s="53">
        <f t="shared" si="86"/>
        <v>5200000</v>
      </c>
    </row>
    <row r="411" spans="1:10" s="9" customFormat="1" ht="33.75" x14ac:dyDescent="0.2">
      <c r="A411" s="10"/>
      <c r="B411" s="98"/>
      <c r="C411" s="98"/>
      <c r="D411" s="11" t="s">
        <v>411</v>
      </c>
      <c r="E411" s="8">
        <v>1100000</v>
      </c>
      <c r="F411" s="8">
        <v>300000</v>
      </c>
      <c r="G411" s="53">
        <f t="shared" si="84"/>
        <v>1400000</v>
      </c>
      <c r="H411" s="8">
        <v>0</v>
      </c>
      <c r="I411" s="8">
        <v>0</v>
      </c>
      <c r="J411" s="53">
        <f t="shared" si="86"/>
        <v>1400000</v>
      </c>
    </row>
    <row r="412" spans="1:10" s="9" customFormat="1" ht="45" x14ac:dyDescent="0.2">
      <c r="A412" s="10"/>
      <c r="B412" s="98"/>
      <c r="C412" s="98"/>
      <c r="D412" s="11" t="s">
        <v>540</v>
      </c>
      <c r="E412" s="8">
        <v>800000</v>
      </c>
      <c r="F412" s="8">
        <v>400000</v>
      </c>
      <c r="G412" s="53">
        <f t="shared" si="84"/>
        <v>1200000</v>
      </c>
      <c r="H412" s="8">
        <v>0</v>
      </c>
      <c r="I412" s="8">
        <v>0</v>
      </c>
      <c r="J412" s="53">
        <f t="shared" si="86"/>
        <v>1200000</v>
      </c>
    </row>
    <row r="413" spans="1:10" s="9" customFormat="1" ht="45" x14ac:dyDescent="0.2">
      <c r="A413" s="10"/>
      <c r="B413" s="98"/>
      <c r="C413" s="98"/>
      <c r="D413" s="11" t="s">
        <v>541</v>
      </c>
      <c r="E413" s="8">
        <v>600000</v>
      </c>
      <c r="F413" s="8">
        <v>500000</v>
      </c>
      <c r="G413" s="53">
        <f t="shared" si="84"/>
        <v>1100000</v>
      </c>
      <c r="H413" s="8">
        <v>0</v>
      </c>
      <c r="I413" s="8">
        <v>0</v>
      </c>
      <c r="J413" s="53">
        <f t="shared" si="86"/>
        <v>1100000</v>
      </c>
    </row>
    <row r="414" spans="1:10" s="9" customFormat="1" ht="33.75" x14ac:dyDescent="0.2">
      <c r="A414" s="10"/>
      <c r="B414" s="98"/>
      <c r="C414" s="98"/>
      <c r="D414" s="11" t="s">
        <v>542</v>
      </c>
      <c r="E414" s="8">
        <v>1660134</v>
      </c>
      <c r="F414" s="8">
        <v>0</v>
      </c>
      <c r="G414" s="53">
        <f t="shared" si="84"/>
        <v>1660134</v>
      </c>
      <c r="H414" s="8">
        <v>1660134</v>
      </c>
      <c r="I414" s="8">
        <v>1660134</v>
      </c>
      <c r="J414" s="53">
        <f t="shared" si="86"/>
        <v>0</v>
      </c>
    </row>
    <row r="415" spans="1:10" s="9" customFormat="1" ht="33.75" x14ac:dyDescent="0.2">
      <c r="A415" s="10"/>
      <c r="B415" s="98"/>
      <c r="C415" s="98"/>
      <c r="D415" s="11" t="s">
        <v>543</v>
      </c>
      <c r="E415" s="8">
        <v>600000</v>
      </c>
      <c r="F415" s="8">
        <v>0</v>
      </c>
      <c r="G415" s="53">
        <f t="shared" si="84"/>
        <v>600000</v>
      </c>
      <c r="H415" s="8">
        <v>0</v>
      </c>
      <c r="I415" s="8">
        <v>0</v>
      </c>
      <c r="J415" s="53">
        <f t="shared" si="86"/>
        <v>600000</v>
      </c>
    </row>
    <row r="416" spans="1:10" s="9" customFormat="1" ht="33.75" x14ac:dyDescent="0.2">
      <c r="A416" s="10"/>
      <c r="B416" s="98"/>
      <c r="C416" s="98"/>
      <c r="D416" s="11" t="s">
        <v>544</v>
      </c>
      <c r="E416" s="8">
        <v>0</v>
      </c>
      <c r="F416" s="8">
        <v>900000</v>
      </c>
      <c r="G416" s="53">
        <f t="shared" si="84"/>
        <v>900000</v>
      </c>
      <c r="H416" s="8">
        <v>0</v>
      </c>
      <c r="I416" s="8">
        <v>0</v>
      </c>
      <c r="J416" s="53">
        <f t="shared" si="86"/>
        <v>900000</v>
      </c>
    </row>
    <row r="417" spans="1:10" s="9" customFormat="1" x14ac:dyDescent="0.2">
      <c r="A417" s="10"/>
      <c r="B417" s="98"/>
      <c r="C417" s="56" t="s">
        <v>216</v>
      </c>
      <c r="D417" s="99"/>
      <c r="E417" s="12">
        <f>SUM(E418:E428)</f>
        <v>6014492.3899999997</v>
      </c>
      <c r="F417" s="12">
        <f>SUM(F418:F428)</f>
        <v>4697005.8999999994</v>
      </c>
      <c r="G417" s="53">
        <f t="shared" si="84"/>
        <v>10711498.289999999</v>
      </c>
      <c r="H417" s="12">
        <f>SUM(H418:H428)</f>
        <v>4396915.6599999992</v>
      </c>
      <c r="I417" s="12">
        <f>SUM(I418:I428)</f>
        <v>4396915.6599999992</v>
      </c>
      <c r="J417" s="53">
        <f t="shared" si="86"/>
        <v>6314582.6299999999</v>
      </c>
    </row>
    <row r="418" spans="1:10" s="9" customFormat="1" ht="42" customHeight="1" x14ac:dyDescent="0.2">
      <c r="A418" s="10"/>
      <c r="B418" s="98"/>
      <c r="C418" s="98"/>
      <c r="D418" s="44" t="s">
        <v>545</v>
      </c>
      <c r="E418" s="8">
        <v>1364492.39</v>
      </c>
      <c r="F418" s="8">
        <v>-1364492.39</v>
      </c>
      <c r="G418" s="53">
        <f t="shared" si="84"/>
        <v>0</v>
      </c>
      <c r="H418" s="8">
        <v>0</v>
      </c>
      <c r="I418" s="8">
        <v>0</v>
      </c>
      <c r="J418" s="53">
        <f t="shared" si="86"/>
        <v>0</v>
      </c>
    </row>
    <row r="419" spans="1:10" s="9" customFormat="1" ht="42" customHeight="1" x14ac:dyDescent="0.2">
      <c r="A419" s="10"/>
      <c r="B419" s="98"/>
      <c r="C419" s="98"/>
      <c r="D419" s="44" t="s">
        <v>546</v>
      </c>
      <c r="E419" s="8">
        <v>600000</v>
      </c>
      <c r="F419" s="8">
        <v>300000</v>
      </c>
      <c r="G419" s="53">
        <f t="shared" si="84"/>
        <v>900000</v>
      </c>
      <c r="H419" s="8">
        <v>0</v>
      </c>
      <c r="I419" s="8">
        <v>0</v>
      </c>
      <c r="J419" s="53">
        <f t="shared" si="86"/>
        <v>900000</v>
      </c>
    </row>
    <row r="420" spans="1:10" s="9" customFormat="1" ht="56.25" customHeight="1" x14ac:dyDescent="0.2">
      <c r="A420" s="10"/>
      <c r="B420" s="98"/>
      <c r="C420" s="98"/>
      <c r="D420" s="11" t="s">
        <v>547</v>
      </c>
      <c r="E420" s="8">
        <v>2000000</v>
      </c>
      <c r="F420" s="8">
        <v>-2000000</v>
      </c>
      <c r="G420" s="53">
        <f t="shared" si="84"/>
        <v>0</v>
      </c>
      <c r="H420" s="8">
        <v>0</v>
      </c>
      <c r="I420" s="8">
        <v>0</v>
      </c>
      <c r="J420" s="53">
        <f t="shared" si="86"/>
        <v>0</v>
      </c>
    </row>
    <row r="421" spans="1:10" s="9" customFormat="1" ht="45" x14ac:dyDescent="0.2">
      <c r="A421" s="10"/>
      <c r="B421" s="98"/>
      <c r="C421" s="98"/>
      <c r="D421" s="11" t="s">
        <v>548</v>
      </c>
      <c r="E421" s="8">
        <v>1650000</v>
      </c>
      <c r="F421" s="8">
        <v>-1650000</v>
      </c>
      <c r="G421" s="53">
        <f t="shared" si="84"/>
        <v>0</v>
      </c>
      <c r="H421" s="8">
        <v>0</v>
      </c>
      <c r="I421" s="8">
        <v>0</v>
      </c>
      <c r="J421" s="53">
        <f t="shared" si="86"/>
        <v>0</v>
      </c>
    </row>
    <row r="422" spans="1:10" s="9" customFormat="1" ht="33.75" x14ac:dyDescent="0.2">
      <c r="A422" s="10"/>
      <c r="B422" s="98"/>
      <c r="C422" s="98"/>
      <c r="D422" s="11" t="s">
        <v>549</v>
      </c>
      <c r="E422" s="8">
        <v>400000</v>
      </c>
      <c r="F422" s="8">
        <v>-400000</v>
      </c>
      <c r="G422" s="53">
        <f t="shared" si="84"/>
        <v>0</v>
      </c>
      <c r="H422" s="8">
        <v>0</v>
      </c>
      <c r="I422" s="8">
        <v>0</v>
      </c>
      <c r="J422" s="53">
        <f t="shared" si="86"/>
        <v>0</v>
      </c>
    </row>
    <row r="423" spans="1:10" s="9" customFormat="1" ht="40.5" customHeight="1" x14ac:dyDescent="0.2">
      <c r="A423" s="10"/>
      <c r="B423" s="98"/>
      <c r="C423" s="98"/>
      <c r="D423" s="11" t="s">
        <v>550</v>
      </c>
      <c r="E423" s="8">
        <v>0</v>
      </c>
      <c r="F423" s="8">
        <v>2203956.11</v>
      </c>
      <c r="G423" s="53">
        <f t="shared" si="84"/>
        <v>2203956.11</v>
      </c>
      <c r="H423" s="8">
        <v>2203956.11</v>
      </c>
      <c r="I423" s="8">
        <v>2203956.11</v>
      </c>
      <c r="J423" s="53">
        <f t="shared" si="86"/>
        <v>0</v>
      </c>
    </row>
    <row r="424" spans="1:10" s="9" customFormat="1" ht="40.5" customHeight="1" x14ac:dyDescent="0.2">
      <c r="A424" s="10"/>
      <c r="B424" s="98"/>
      <c r="C424" s="98"/>
      <c r="D424" s="11" t="s">
        <v>551</v>
      </c>
      <c r="E424" s="8">
        <v>0</v>
      </c>
      <c r="F424" s="8">
        <v>1364492.39</v>
      </c>
      <c r="G424" s="53">
        <f t="shared" si="84"/>
        <v>1364492.39</v>
      </c>
      <c r="H424" s="8">
        <v>1194264.56</v>
      </c>
      <c r="I424" s="8">
        <v>1194264.56</v>
      </c>
      <c r="J424" s="53">
        <f t="shared" si="86"/>
        <v>170227.82999999984</v>
      </c>
    </row>
    <row r="425" spans="1:10" s="9" customFormat="1" ht="45" x14ac:dyDescent="0.2">
      <c r="A425" s="10"/>
      <c r="B425" s="98"/>
      <c r="C425" s="98"/>
      <c r="D425" s="11" t="s">
        <v>552</v>
      </c>
      <c r="E425" s="8">
        <v>0</v>
      </c>
      <c r="F425" s="8">
        <v>2492844.44</v>
      </c>
      <c r="G425" s="53">
        <f t="shared" si="84"/>
        <v>2492844.44</v>
      </c>
      <c r="H425" s="8">
        <v>998489.64</v>
      </c>
      <c r="I425" s="8">
        <v>998489.64</v>
      </c>
      <c r="J425" s="53">
        <f t="shared" si="86"/>
        <v>1494354.7999999998</v>
      </c>
    </row>
    <row r="426" spans="1:10" s="9" customFormat="1" ht="45" x14ac:dyDescent="0.2">
      <c r="A426" s="10"/>
      <c r="B426" s="98"/>
      <c r="C426" s="98"/>
      <c r="D426" s="11" t="s">
        <v>553</v>
      </c>
      <c r="E426" s="8">
        <v>0</v>
      </c>
      <c r="F426" s="8">
        <v>950000</v>
      </c>
      <c r="G426" s="53">
        <f t="shared" si="84"/>
        <v>950000</v>
      </c>
      <c r="H426" s="8">
        <v>0</v>
      </c>
      <c r="I426" s="8">
        <v>0</v>
      </c>
      <c r="J426" s="53">
        <f t="shared" si="86"/>
        <v>950000</v>
      </c>
    </row>
    <row r="427" spans="1:10" s="9" customFormat="1" ht="43.5" customHeight="1" x14ac:dyDescent="0.2">
      <c r="A427" s="10"/>
      <c r="B427" s="98"/>
      <c r="C427" s="98"/>
      <c r="D427" s="11" t="s">
        <v>554</v>
      </c>
      <c r="E427" s="8">
        <v>0</v>
      </c>
      <c r="F427" s="8">
        <v>2800000</v>
      </c>
      <c r="G427" s="53">
        <f t="shared" si="84"/>
        <v>2800000</v>
      </c>
      <c r="H427" s="8">
        <v>0</v>
      </c>
      <c r="I427" s="8">
        <v>0</v>
      </c>
      <c r="J427" s="53">
        <f t="shared" si="86"/>
        <v>2800000</v>
      </c>
    </row>
    <row r="428" spans="1:10" s="9" customFormat="1" x14ac:dyDescent="0.2">
      <c r="A428" s="10"/>
      <c r="B428" s="98"/>
      <c r="C428" s="98"/>
      <c r="D428" s="11" t="s">
        <v>555</v>
      </c>
      <c r="E428" s="8">
        <v>0</v>
      </c>
      <c r="F428" s="8">
        <v>205.35</v>
      </c>
      <c r="G428" s="53">
        <f t="shared" si="84"/>
        <v>205.35</v>
      </c>
      <c r="H428" s="8">
        <v>205.35</v>
      </c>
      <c r="I428" s="8">
        <v>205.35</v>
      </c>
      <c r="J428" s="53">
        <f t="shared" si="86"/>
        <v>0</v>
      </c>
    </row>
    <row r="429" spans="1:10" s="9" customFormat="1" x14ac:dyDescent="0.2">
      <c r="A429" s="10"/>
      <c r="B429" s="98"/>
      <c r="C429" s="56" t="s">
        <v>217</v>
      </c>
      <c r="D429" s="99"/>
      <c r="E429" s="12">
        <f>SUM(E430:E518)</f>
        <v>67173529.330000013</v>
      </c>
      <c r="F429" s="12">
        <f>SUM(F430:F518)</f>
        <v>16217135.150000006</v>
      </c>
      <c r="G429" s="12">
        <f t="shared" ref="G429:I429" si="87">SUM(G430:G518)</f>
        <v>83390664.480000004</v>
      </c>
      <c r="H429" s="12">
        <f t="shared" si="87"/>
        <v>45429718.29999999</v>
      </c>
      <c r="I429" s="12">
        <f t="shared" si="87"/>
        <v>45429718.29999999</v>
      </c>
      <c r="J429" s="53">
        <f t="shared" si="86"/>
        <v>37960946.180000015</v>
      </c>
    </row>
    <row r="430" spans="1:10" s="9" customFormat="1" ht="33.75" x14ac:dyDescent="0.2">
      <c r="A430" s="10"/>
      <c r="B430" s="98"/>
      <c r="C430" s="98"/>
      <c r="D430" s="11" t="s">
        <v>556</v>
      </c>
      <c r="E430" s="8">
        <v>614773.80000000005</v>
      </c>
      <c r="F430" s="8">
        <v>-614773.80000000005</v>
      </c>
      <c r="G430" s="53">
        <f t="shared" si="84"/>
        <v>0</v>
      </c>
      <c r="H430" s="8">
        <v>0</v>
      </c>
      <c r="I430" s="8">
        <v>0</v>
      </c>
      <c r="J430" s="53">
        <f t="shared" si="86"/>
        <v>0</v>
      </c>
    </row>
    <row r="431" spans="1:10" s="9" customFormat="1" ht="29.25" customHeight="1" x14ac:dyDescent="0.2">
      <c r="A431" s="10"/>
      <c r="B431" s="98"/>
      <c r="C431" s="98"/>
      <c r="D431" s="11" t="s">
        <v>557</v>
      </c>
      <c r="E431" s="8">
        <v>706375.42</v>
      </c>
      <c r="F431" s="8">
        <v>0</v>
      </c>
      <c r="G431" s="53">
        <f t="shared" si="84"/>
        <v>706375.42</v>
      </c>
      <c r="H431" s="8">
        <v>706375.42</v>
      </c>
      <c r="I431" s="8">
        <v>706375.42</v>
      </c>
      <c r="J431" s="53">
        <f t="shared" si="86"/>
        <v>0</v>
      </c>
    </row>
    <row r="432" spans="1:10" s="9" customFormat="1" ht="50.25" customHeight="1" x14ac:dyDescent="0.2">
      <c r="A432" s="10"/>
      <c r="B432" s="98"/>
      <c r="C432" s="98"/>
      <c r="D432" s="11" t="s">
        <v>432</v>
      </c>
      <c r="E432" s="8">
        <v>307088.89</v>
      </c>
      <c r="F432" s="8">
        <v>0</v>
      </c>
      <c r="G432" s="53">
        <f t="shared" si="84"/>
        <v>307088.89</v>
      </c>
      <c r="H432" s="8">
        <v>307088.89</v>
      </c>
      <c r="I432" s="8">
        <v>307088.89</v>
      </c>
      <c r="J432" s="53">
        <f t="shared" si="86"/>
        <v>0</v>
      </c>
    </row>
    <row r="433" spans="1:10" s="9" customFormat="1" ht="50.25" customHeight="1" x14ac:dyDescent="0.2">
      <c r="A433" s="10"/>
      <c r="B433" s="98"/>
      <c r="C433" s="98"/>
      <c r="D433" s="11" t="s">
        <v>433</v>
      </c>
      <c r="E433" s="8">
        <v>759400.79</v>
      </c>
      <c r="F433" s="8">
        <v>-173130.22</v>
      </c>
      <c r="G433" s="53">
        <f>E433+F433</f>
        <v>586270.57000000007</v>
      </c>
      <c r="H433" s="8">
        <v>586270.56999999995</v>
      </c>
      <c r="I433" s="8">
        <v>586270.56999999995</v>
      </c>
      <c r="J433" s="53">
        <f t="shared" si="86"/>
        <v>0</v>
      </c>
    </row>
    <row r="434" spans="1:10" s="9" customFormat="1" ht="45" x14ac:dyDescent="0.2">
      <c r="A434" s="10"/>
      <c r="B434" s="98"/>
      <c r="C434" s="98"/>
      <c r="D434" s="11" t="s">
        <v>434</v>
      </c>
      <c r="E434" s="8">
        <v>596595.64</v>
      </c>
      <c r="F434" s="8">
        <v>0</v>
      </c>
      <c r="G434" s="53">
        <f t="shared" si="84"/>
        <v>596595.64</v>
      </c>
      <c r="H434" s="8">
        <v>596595.64</v>
      </c>
      <c r="I434" s="8">
        <v>596595.64</v>
      </c>
      <c r="J434" s="53">
        <f t="shared" si="86"/>
        <v>0</v>
      </c>
    </row>
    <row r="435" spans="1:10" s="9" customFormat="1" ht="33.75" x14ac:dyDescent="0.2">
      <c r="A435" s="10"/>
      <c r="B435" s="98"/>
      <c r="C435" s="98"/>
      <c r="D435" s="11" t="s">
        <v>558</v>
      </c>
      <c r="E435" s="8">
        <v>1013059.22</v>
      </c>
      <c r="F435" s="8">
        <v>0</v>
      </c>
      <c r="G435" s="53">
        <f t="shared" si="84"/>
        <v>1013059.22</v>
      </c>
      <c r="H435" s="8">
        <v>1013059.22</v>
      </c>
      <c r="I435" s="8">
        <v>1013059.22</v>
      </c>
      <c r="J435" s="53">
        <f t="shared" si="86"/>
        <v>0</v>
      </c>
    </row>
    <row r="436" spans="1:10" s="9" customFormat="1" ht="30.75" customHeight="1" x14ac:dyDescent="0.2">
      <c r="A436" s="10"/>
      <c r="B436" s="98"/>
      <c r="C436" s="98"/>
      <c r="D436" s="11" t="s">
        <v>559</v>
      </c>
      <c r="E436" s="8">
        <v>4000000</v>
      </c>
      <c r="F436" s="8">
        <v>-4000000</v>
      </c>
      <c r="G436" s="53">
        <f t="shared" si="84"/>
        <v>0</v>
      </c>
      <c r="H436" s="8">
        <v>0</v>
      </c>
      <c r="I436" s="8">
        <v>0</v>
      </c>
      <c r="J436" s="53">
        <f t="shared" si="86"/>
        <v>0</v>
      </c>
    </row>
    <row r="437" spans="1:10" s="9" customFormat="1" ht="33.75" x14ac:dyDescent="0.2">
      <c r="A437" s="10"/>
      <c r="B437" s="98"/>
      <c r="C437" s="98"/>
      <c r="D437" s="11" t="s">
        <v>444</v>
      </c>
      <c r="E437" s="8">
        <v>293487.68</v>
      </c>
      <c r="F437" s="8">
        <v>0</v>
      </c>
      <c r="G437" s="53">
        <f t="shared" si="84"/>
        <v>293487.68</v>
      </c>
      <c r="H437" s="8">
        <v>293487.68</v>
      </c>
      <c r="I437" s="8">
        <v>293487.68</v>
      </c>
      <c r="J437" s="53">
        <f t="shared" si="86"/>
        <v>0</v>
      </c>
    </row>
    <row r="438" spans="1:10" s="9" customFormat="1" ht="33.75" x14ac:dyDescent="0.2">
      <c r="A438" s="10"/>
      <c r="B438" s="98"/>
      <c r="C438" s="98"/>
      <c r="D438" s="11" t="s">
        <v>439</v>
      </c>
      <c r="E438" s="8">
        <v>309887.77</v>
      </c>
      <c r="F438" s="8">
        <v>0</v>
      </c>
      <c r="G438" s="53">
        <f t="shared" si="84"/>
        <v>309887.77</v>
      </c>
      <c r="H438" s="8">
        <v>309887.77</v>
      </c>
      <c r="I438" s="8">
        <v>309887.77</v>
      </c>
      <c r="J438" s="53">
        <f t="shared" si="86"/>
        <v>0</v>
      </c>
    </row>
    <row r="439" spans="1:10" s="9" customFormat="1" ht="45" x14ac:dyDescent="0.2">
      <c r="A439" s="10"/>
      <c r="B439" s="98"/>
      <c r="C439" s="98"/>
      <c r="D439" s="11" t="s">
        <v>445</v>
      </c>
      <c r="E439" s="8">
        <v>440738.06</v>
      </c>
      <c r="F439" s="8">
        <v>0</v>
      </c>
      <c r="G439" s="53">
        <f t="shared" si="84"/>
        <v>440738.06</v>
      </c>
      <c r="H439" s="8">
        <v>440738.06</v>
      </c>
      <c r="I439" s="8">
        <v>440738.06</v>
      </c>
      <c r="J439" s="53">
        <f t="shared" si="86"/>
        <v>0</v>
      </c>
    </row>
    <row r="440" spans="1:10" s="9" customFormat="1" ht="33.75" x14ac:dyDescent="0.2">
      <c r="A440" s="10"/>
      <c r="B440" s="98"/>
      <c r="C440" s="98"/>
      <c r="D440" s="11" t="s">
        <v>560</v>
      </c>
      <c r="E440" s="8">
        <v>500489.64</v>
      </c>
      <c r="F440" s="8">
        <v>0</v>
      </c>
      <c r="G440" s="53">
        <f t="shared" si="84"/>
        <v>500489.64</v>
      </c>
      <c r="H440" s="8">
        <v>500489.64</v>
      </c>
      <c r="I440" s="8">
        <v>500489.64</v>
      </c>
      <c r="J440" s="53">
        <f t="shared" si="86"/>
        <v>0</v>
      </c>
    </row>
    <row r="441" spans="1:10" s="9" customFormat="1" ht="33.75" x14ac:dyDescent="0.2">
      <c r="A441" s="10"/>
      <c r="B441" s="98"/>
      <c r="C441" s="98"/>
      <c r="D441" s="11" t="s">
        <v>561</v>
      </c>
      <c r="E441" s="8">
        <v>518772.23</v>
      </c>
      <c r="F441" s="8">
        <v>0</v>
      </c>
      <c r="G441" s="53">
        <f t="shared" si="84"/>
        <v>518772.23</v>
      </c>
      <c r="H441" s="8">
        <v>518772.23</v>
      </c>
      <c r="I441" s="8">
        <v>518772.23</v>
      </c>
      <c r="J441" s="53">
        <f t="shared" si="86"/>
        <v>0</v>
      </c>
    </row>
    <row r="442" spans="1:10" s="9" customFormat="1" ht="33.75" x14ac:dyDescent="0.2">
      <c r="A442" s="10"/>
      <c r="B442" s="98"/>
      <c r="C442" s="98"/>
      <c r="D442" s="11" t="s">
        <v>562</v>
      </c>
      <c r="E442" s="8">
        <v>1259199.19</v>
      </c>
      <c r="F442" s="8">
        <v>0</v>
      </c>
      <c r="G442" s="53">
        <f t="shared" si="84"/>
        <v>1259199.19</v>
      </c>
      <c r="H442" s="8">
        <v>1259199.19</v>
      </c>
      <c r="I442" s="8">
        <v>1259199.19</v>
      </c>
      <c r="J442" s="53">
        <f t="shared" si="86"/>
        <v>0</v>
      </c>
    </row>
    <row r="443" spans="1:10" s="9" customFormat="1" ht="33.75" x14ac:dyDescent="0.2">
      <c r="A443" s="10"/>
      <c r="B443" s="98"/>
      <c r="C443" s="98"/>
      <c r="D443" s="11" t="s">
        <v>563</v>
      </c>
      <c r="E443" s="8">
        <v>380000</v>
      </c>
      <c r="F443" s="8">
        <v>-16245.45</v>
      </c>
      <c r="G443" s="53">
        <f t="shared" si="84"/>
        <v>363754.55</v>
      </c>
      <c r="H443" s="8">
        <v>363754.55</v>
      </c>
      <c r="I443" s="8">
        <v>363754.55</v>
      </c>
      <c r="J443" s="53">
        <f t="shared" si="86"/>
        <v>0</v>
      </c>
    </row>
    <row r="444" spans="1:10" s="9" customFormat="1" ht="45" x14ac:dyDescent="0.2">
      <c r="A444" s="10"/>
      <c r="B444" s="98"/>
      <c r="C444" s="98"/>
      <c r="D444" s="11" t="s">
        <v>564</v>
      </c>
      <c r="E444" s="8">
        <v>782079.54</v>
      </c>
      <c r="F444" s="8">
        <v>0</v>
      </c>
      <c r="G444" s="53">
        <f t="shared" si="84"/>
        <v>782079.54</v>
      </c>
      <c r="H444" s="8">
        <v>782079.54</v>
      </c>
      <c r="I444" s="8">
        <v>782079.54</v>
      </c>
      <c r="J444" s="53">
        <f t="shared" si="86"/>
        <v>0</v>
      </c>
    </row>
    <row r="445" spans="1:10" s="9" customFormat="1" ht="45" x14ac:dyDescent="0.2">
      <c r="A445" s="10"/>
      <c r="B445" s="98"/>
      <c r="C445" s="98"/>
      <c r="D445" s="11" t="s">
        <v>565</v>
      </c>
      <c r="E445" s="8">
        <v>749768.56</v>
      </c>
      <c r="F445" s="8">
        <v>0</v>
      </c>
      <c r="G445" s="53">
        <f t="shared" si="84"/>
        <v>749768.56</v>
      </c>
      <c r="H445" s="8">
        <v>749768.56</v>
      </c>
      <c r="I445" s="8">
        <v>749768.56</v>
      </c>
      <c r="J445" s="53">
        <f t="shared" si="86"/>
        <v>0</v>
      </c>
    </row>
    <row r="446" spans="1:10" s="9" customFormat="1" ht="33.75" x14ac:dyDescent="0.2">
      <c r="A446" s="10"/>
      <c r="B446" s="98"/>
      <c r="C446" s="98"/>
      <c r="D446" s="11" t="s">
        <v>566</v>
      </c>
      <c r="E446" s="8">
        <v>324766.84000000003</v>
      </c>
      <c r="F446" s="8">
        <v>0</v>
      </c>
      <c r="G446" s="53">
        <f t="shared" si="84"/>
        <v>324766.84000000003</v>
      </c>
      <c r="H446" s="8">
        <v>324766.84000000003</v>
      </c>
      <c r="I446" s="8">
        <v>324766.84000000003</v>
      </c>
      <c r="J446" s="53">
        <f t="shared" si="86"/>
        <v>0</v>
      </c>
    </row>
    <row r="447" spans="1:10" s="9" customFormat="1" ht="33.75" x14ac:dyDescent="0.2">
      <c r="A447" s="10"/>
      <c r="B447" s="98"/>
      <c r="C447" s="98"/>
      <c r="D447" s="11" t="s">
        <v>567</v>
      </c>
      <c r="E447" s="8">
        <v>434767.66</v>
      </c>
      <c r="F447" s="8">
        <v>0</v>
      </c>
      <c r="G447" s="53">
        <f t="shared" si="84"/>
        <v>434767.66</v>
      </c>
      <c r="H447" s="8">
        <v>434767.66</v>
      </c>
      <c r="I447" s="8">
        <v>434767.66</v>
      </c>
      <c r="J447" s="53">
        <f t="shared" si="86"/>
        <v>0</v>
      </c>
    </row>
    <row r="448" spans="1:10" s="9" customFormat="1" ht="45" x14ac:dyDescent="0.2">
      <c r="A448" s="10"/>
      <c r="B448" s="98"/>
      <c r="C448" s="98"/>
      <c r="D448" s="11" t="s">
        <v>568</v>
      </c>
      <c r="E448" s="8">
        <v>700000</v>
      </c>
      <c r="F448" s="8">
        <v>-700000</v>
      </c>
      <c r="G448" s="53">
        <f t="shared" si="84"/>
        <v>0</v>
      </c>
      <c r="H448" s="8">
        <v>0</v>
      </c>
      <c r="I448" s="8">
        <v>0</v>
      </c>
      <c r="J448" s="53">
        <f t="shared" si="86"/>
        <v>0</v>
      </c>
    </row>
    <row r="449" spans="1:10" s="9" customFormat="1" ht="45" x14ac:dyDescent="0.2">
      <c r="A449" s="10"/>
      <c r="B449" s="98"/>
      <c r="C449" s="98"/>
      <c r="D449" s="11" t="s">
        <v>569</v>
      </c>
      <c r="E449" s="8">
        <v>900000</v>
      </c>
      <c r="F449" s="8">
        <v>-900000</v>
      </c>
      <c r="G449" s="53">
        <f t="shared" si="84"/>
        <v>0</v>
      </c>
      <c r="H449" s="8">
        <v>0</v>
      </c>
      <c r="I449" s="8">
        <v>0</v>
      </c>
      <c r="J449" s="53">
        <f t="shared" si="86"/>
        <v>0</v>
      </c>
    </row>
    <row r="450" spans="1:10" s="9" customFormat="1" ht="33.75" x14ac:dyDescent="0.2">
      <c r="A450" s="10"/>
      <c r="B450" s="98"/>
      <c r="C450" s="98"/>
      <c r="D450" s="11" t="s">
        <v>570</v>
      </c>
      <c r="E450" s="8">
        <v>180000</v>
      </c>
      <c r="F450" s="8">
        <v>-11879.1</v>
      </c>
      <c r="G450" s="53">
        <f t="shared" si="84"/>
        <v>168120.9</v>
      </c>
      <c r="H450" s="8">
        <v>168120.9</v>
      </c>
      <c r="I450" s="8">
        <v>168120.9</v>
      </c>
      <c r="J450" s="53">
        <f t="shared" si="86"/>
        <v>0</v>
      </c>
    </row>
    <row r="451" spans="1:10" s="9" customFormat="1" ht="33.75" x14ac:dyDescent="0.2">
      <c r="A451" s="10"/>
      <c r="B451" s="98"/>
      <c r="C451" s="98"/>
      <c r="D451" s="11" t="s">
        <v>571</v>
      </c>
      <c r="E451" s="8">
        <v>800000</v>
      </c>
      <c r="F451" s="8">
        <v>700000</v>
      </c>
      <c r="G451" s="53">
        <f t="shared" si="84"/>
        <v>1500000</v>
      </c>
      <c r="H451" s="8">
        <v>0</v>
      </c>
      <c r="I451" s="8">
        <v>0</v>
      </c>
      <c r="J451" s="53">
        <f t="shared" si="86"/>
        <v>1500000</v>
      </c>
    </row>
    <row r="452" spans="1:10" s="9" customFormat="1" ht="45" x14ac:dyDescent="0.2">
      <c r="A452" s="10"/>
      <c r="B452" s="98"/>
      <c r="C452" s="98"/>
      <c r="D452" s="11" t="s">
        <v>572</v>
      </c>
      <c r="E452" s="8">
        <v>722433.6</v>
      </c>
      <c r="F452" s="8">
        <v>-722433.6</v>
      </c>
      <c r="G452" s="53">
        <f t="shared" si="84"/>
        <v>0</v>
      </c>
      <c r="H452" s="8">
        <v>0</v>
      </c>
      <c r="I452" s="8">
        <v>0</v>
      </c>
      <c r="J452" s="53">
        <f t="shared" si="86"/>
        <v>0</v>
      </c>
    </row>
    <row r="453" spans="1:10" s="9" customFormat="1" ht="45" x14ac:dyDescent="0.2">
      <c r="A453" s="10"/>
      <c r="B453" s="98"/>
      <c r="C453" s="98"/>
      <c r="D453" s="11" t="s">
        <v>573</v>
      </c>
      <c r="E453" s="8">
        <v>790333.5</v>
      </c>
      <c r="F453" s="8">
        <v>-790333.5</v>
      </c>
      <c r="G453" s="53">
        <f t="shared" si="84"/>
        <v>0</v>
      </c>
      <c r="H453" s="8">
        <v>0</v>
      </c>
      <c r="I453" s="8">
        <v>0</v>
      </c>
      <c r="J453" s="53">
        <f t="shared" si="86"/>
        <v>0</v>
      </c>
    </row>
    <row r="454" spans="1:10" s="9" customFormat="1" ht="45" x14ac:dyDescent="0.2">
      <c r="A454" s="10"/>
      <c r="B454" s="98"/>
      <c r="C454" s="98"/>
      <c r="D454" s="11" t="s">
        <v>574</v>
      </c>
      <c r="E454" s="8">
        <v>2950000</v>
      </c>
      <c r="F454" s="8">
        <v>-2950000</v>
      </c>
      <c r="G454" s="53">
        <f t="shared" si="84"/>
        <v>0</v>
      </c>
      <c r="H454" s="8">
        <v>0</v>
      </c>
      <c r="I454" s="8">
        <v>0</v>
      </c>
      <c r="J454" s="53">
        <f t="shared" si="86"/>
        <v>0</v>
      </c>
    </row>
    <row r="455" spans="1:10" s="9" customFormat="1" ht="33.75" x14ac:dyDescent="0.2">
      <c r="A455" s="10"/>
      <c r="B455" s="98"/>
      <c r="C455" s="98"/>
      <c r="D455" s="11" t="s">
        <v>575</v>
      </c>
      <c r="E455" s="8">
        <v>2400000</v>
      </c>
      <c r="F455" s="8">
        <v>0</v>
      </c>
      <c r="G455" s="53">
        <f t="shared" si="84"/>
        <v>2400000</v>
      </c>
      <c r="H455" s="8">
        <v>0</v>
      </c>
      <c r="I455" s="8">
        <v>0</v>
      </c>
      <c r="J455" s="53">
        <f t="shared" si="86"/>
        <v>2400000</v>
      </c>
    </row>
    <row r="456" spans="1:10" s="9" customFormat="1" ht="33.75" x14ac:dyDescent="0.2">
      <c r="A456" s="10"/>
      <c r="B456" s="98"/>
      <c r="C456" s="98"/>
      <c r="D456" s="11" t="s">
        <v>576</v>
      </c>
      <c r="E456" s="8">
        <v>2600000</v>
      </c>
      <c r="F456" s="8">
        <v>0</v>
      </c>
      <c r="G456" s="53">
        <f t="shared" si="84"/>
        <v>2600000</v>
      </c>
      <c r="H456" s="8">
        <v>0</v>
      </c>
      <c r="I456" s="8">
        <v>0</v>
      </c>
      <c r="J456" s="53">
        <f t="shared" si="86"/>
        <v>2600000</v>
      </c>
    </row>
    <row r="457" spans="1:10" s="9" customFormat="1" ht="33.75" x14ac:dyDescent="0.2">
      <c r="A457" s="10"/>
      <c r="B457" s="98"/>
      <c r="C457" s="98"/>
      <c r="D457" s="11" t="s">
        <v>577</v>
      </c>
      <c r="E457" s="8">
        <v>1600000</v>
      </c>
      <c r="F457" s="8">
        <v>-1600000</v>
      </c>
      <c r="G457" s="53">
        <f t="shared" si="84"/>
        <v>0</v>
      </c>
      <c r="H457" s="8">
        <v>0</v>
      </c>
      <c r="I457" s="8">
        <v>0</v>
      </c>
      <c r="J457" s="53">
        <f t="shared" si="86"/>
        <v>0</v>
      </c>
    </row>
    <row r="458" spans="1:10" s="9" customFormat="1" ht="33.75" x14ac:dyDescent="0.2">
      <c r="A458" s="10"/>
      <c r="B458" s="98"/>
      <c r="C458" s="98"/>
      <c r="D458" s="11" t="s">
        <v>578</v>
      </c>
      <c r="E458" s="8">
        <v>400000</v>
      </c>
      <c r="F458" s="8">
        <v>-400000</v>
      </c>
      <c r="G458" s="53">
        <f t="shared" si="84"/>
        <v>0</v>
      </c>
      <c r="H458" s="8">
        <v>0</v>
      </c>
      <c r="I458" s="8">
        <v>0</v>
      </c>
      <c r="J458" s="53">
        <f t="shared" si="86"/>
        <v>0</v>
      </c>
    </row>
    <row r="459" spans="1:10" s="9" customFormat="1" ht="44.25" customHeight="1" x14ac:dyDescent="0.2">
      <c r="A459" s="10"/>
      <c r="B459" s="98"/>
      <c r="C459" s="98"/>
      <c r="D459" s="11" t="s">
        <v>579</v>
      </c>
      <c r="E459" s="8">
        <v>2000000</v>
      </c>
      <c r="F459" s="8">
        <v>-2000000</v>
      </c>
      <c r="G459" s="53">
        <f t="shared" si="84"/>
        <v>0</v>
      </c>
      <c r="H459" s="8">
        <v>0</v>
      </c>
      <c r="I459" s="8">
        <v>0</v>
      </c>
      <c r="J459" s="53">
        <f t="shared" si="86"/>
        <v>0</v>
      </c>
    </row>
    <row r="460" spans="1:10" s="9" customFormat="1" ht="44.25" customHeight="1" x14ac:dyDescent="0.2">
      <c r="A460" s="10"/>
      <c r="B460" s="98"/>
      <c r="C460" s="98"/>
      <c r="D460" s="11" t="s">
        <v>580</v>
      </c>
      <c r="E460" s="8">
        <v>800000</v>
      </c>
      <c r="F460" s="8">
        <v>0</v>
      </c>
      <c r="G460" s="53">
        <f t="shared" si="84"/>
        <v>800000</v>
      </c>
      <c r="H460" s="8">
        <v>0</v>
      </c>
      <c r="I460" s="8">
        <v>0</v>
      </c>
      <c r="J460" s="53">
        <f t="shared" si="86"/>
        <v>800000</v>
      </c>
    </row>
    <row r="461" spans="1:10" s="9" customFormat="1" ht="44.25" customHeight="1" x14ac:dyDescent="0.2">
      <c r="A461" s="10"/>
      <c r="B461" s="98"/>
      <c r="C461" s="98"/>
      <c r="D461" s="11" t="s">
        <v>581</v>
      </c>
      <c r="E461" s="8">
        <v>900000</v>
      </c>
      <c r="F461" s="8">
        <v>123574.43</v>
      </c>
      <c r="G461" s="53">
        <f t="shared" si="84"/>
        <v>1023574.4299999999</v>
      </c>
      <c r="H461" s="8">
        <v>0</v>
      </c>
      <c r="I461" s="8">
        <v>0</v>
      </c>
      <c r="J461" s="53">
        <f t="shared" si="86"/>
        <v>1023574.4299999999</v>
      </c>
    </row>
    <row r="462" spans="1:10" s="9" customFormat="1" ht="33.75" x14ac:dyDescent="0.2">
      <c r="A462" s="10"/>
      <c r="B462" s="98"/>
      <c r="C462" s="98"/>
      <c r="D462" s="11" t="s">
        <v>582</v>
      </c>
      <c r="E462" s="8">
        <v>1400000</v>
      </c>
      <c r="F462" s="8">
        <v>-1400000</v>
      </c>
      <c r="G462" s="53">
        <f t="shared" ref="G462:G559" si="88">E462+F462</f>
        <v>0</v>
      </c>
      <c r="H462" s="8">
        <v>0</v>
      </c>
      <c r="I462" s="8">
        <v>0</v>
      </c>
      <c r="J462" s="53">
        <f t="shared" ref="J462:J559" si="89">G462-H462</f>
        <v>0</v>
      </c>
    </row>
    <row r="463" spans="1:10" s="9" customFormat="1" ht="33.75" x14ac:dyDescent="0.2">
      <c r="A463" s="10"/>
      <c r="B463" s="98"/>
      <c r="C463" s="98"/>
      <c r="D463" s="11" t="s">
        <v>583</v>
      </c>
      <c r="E463" s="8">
        <v>476152.03</v>
      </c>
      <c r="F463" s="8">
        <v>-476152.03</v>
      </c>
      <c r="G463" s="53">
        <f t="shared" si="88"/>
        <v>0</v>
      </c>
      <c r="H463" s="8">
        <v>0</v>
      </c>
      <c r="I463" s="8">
        <v>0</v>
      </c>
      <c r="J463" s="53">
        <f t="shared" si="89"/>
        <v>0</v>
      </c>
    </row>
    <row r="464" spans="1:10" s="9" customFormat="1" ht="22.5" x14ac:dyDescent="0.2">
      <c r="A464" s="10"/>
      <c r="B464" s="98"/>
      <c r="C464" s="98"/>
      <c r="D464" s="11" t="s">
        <v>584</v>
      </c>
      <c r="E464" s="8">
        <v>1700000</v>
      </c>
      <c r="F464" s="8">
        <v>200000</v>
      </c>
      <c r="G464" s="53">
        <f t="shared" si="88"/>
        <v>1900000</v>
      </c>
      <c r="H464" s="8">
        <v>0</v>
      </c>
      <c r="I464" s="8">
        <v>0</v>
      </c>
      <c r="J464" s="53">
        <f t="shared" si="89"/>
        <v>1900000</v>
      </c>
    </row>
    <row r="465" spans="1:10" s="9" customFormat="1" ht="33.75" x14ac:dyDescent="0.2">
      <c r="A465" s="10"/>
      <c r="B465" s="98"/>
      <c r="C465" s="98"/>
      <c r="D465" s="11" t="s">
        <v>585</v>
      </c>
      <c r="E465" s="8">
        <v>1869579.49</v>
      </c>
      <c r="F465" s="8">
        <v>0</v>
      </c>
      <c r="G465" s="53">
        <f t="shared" si="88"/>
        <v>1869579.49</v>
      </c>
      <c r="H465" s="8">
        <v>1869579.49</v>
      </c>
      <c r="I465" s="8">
        <v>1869579.49</v>
      </c>
      <c r="J465" s="53">
        <f t="shared" si="89"/>
        <v>0</v>
      </c>
    </row>
    <row r="466" spans="1:10" s="9" customFormat="1" ht="33.75" x14ac:dyDescent="0.2">
      <c r="A466" s="10"/>
      <c r="B466" s="98"/>
      <c r="C466" s="98"/>
      <c r="D466" s="11" t="s">
        <v>586</v>
      </c>
      <c r="E466" s="8">
        <v>2203956.11</v>
      </c>
      <c r="F466" s="8">
        <v>-2203956.11</v>
      </c>
      <c r="G466" s="53">
        <f t="shared" si="88"/>
        <v>0</v>
      </c>
      <c r="H466" s="8">
        <v>0</v>
      </c>
      <c r="I466" s="8">
        <v>0</v>
      </c>
      <c r="J466" s="53">
        <f t="shared" si="89"/>
        <v>0</v>
      </c>
    </row>
    <row r="467" spans="1:10" s="9" customFormat="1" ht="22.5" x14ac:dyDescent="0.2">
      <c r="A467" s="10"/>
      <c r="B467" s="98"/>
      <c r="C467" s="98"/>
      <c r="D467" s="11" t="s">
        <v>587</v>
      </c>
      <c r="E467" s="8">
        <v>2000000</v>
      </c>
      <c r="F467" s="8">
        <v>400000</v>
      </c>
      <c r="G467" s="53">
        <f t="shared" si="88"/>
        <v>2400000</v>
      </c>
      <c r="H467" s="8">
        <v>0</v>
      </c>
      <c r="I467" s="8">
        <v>0</v>
      </c>
      <c r="J467" s="53">
        <f t="shared" si="89"/>
        <v>2400000</v>
      </c>
    </row>
    <row r="468" spans="1:10" s="9" customFormat="1" ht="33.75" x14ac:dyDescent="0.2">
      <c r="A468" s="10"/>
      <c r="B468" s="98"/>
      <c r="C468" s="98"/>
      <c r="D468" s="11" t="s">
        <v>577</v>
      </c>
      <c r="E468" s="8">
        <v>1000000</v>
      </c>
      <c r="F468" s="8">
        <v>-1000000</v>
      </c>
      <c r="G468" s="53">
        <f t="shared" si="88"/>
        <v>0</v>
      </c>
      <c r="H468" s="8">
        <v>0</v>
      </c>
      <c r="I468" s="8">
        <v>0</v>
      </c>
      <c r="J468" s="53">
        <f t="shared" si="89"/>
        <v>0</v>
      </c>
    </row>
    <row r="469" spans="1:10" s="9" customFormat="1" ht="33.75" x14ac:dyDescent="0.2">
      <c r="A469" s="10"/>
      <c r="B469" s="98"/>
      <c r="C469" s="98"/>
      <c r="D469" s="11" t="s">
        <v>588</v>
      </c>
      <c r="E469" s="8">
        <v>1200000</v>
      </c>
      <c r="F469" s="8">
        <v>400283.52</v>
      </c>
      <c r="G469" s="53">
        <f t="shared" si="88"/>
        <v>1600283.52</v>
      </c>
      <c r="H469" s="8">
        <v>0</v>
      </c>
      <c r="I469" s="8">
        <v>0</v>
      </c>
      <c r="J469" s="53">
        <f t="shared" si="89"/>
        <v>1600283.52</v>
      </c>
    </row>
    <row r="470" spans="1:10" s="9" customFormat="1" ht="33.75" x14ac:dyDescent="0.2">
      <c r="A470" s="10"/>
      <c r="B470" s="98"/>
      <c r="C470" s="98"/>
      <c r="D470" s="11" t="s">
        <v>589</v>
      </c>
      <c r="E470" s="8">
        <v>3800000</v>
      </c>
      <c r="F470" s="8">
        <v>-3800000</v>
      </c>
      <c r="G470" s="53">
        <f t="shared" si="88"/>
        <v>0</v>
      </c>
      <c r="H470" s="8">
        <v>0</v>
      </c>
      <c r="I470" s="8">
        <v>0</v>
      </c>
      <c r="J470" s="53">
        <f t="shared" si="89"/>
        <v>0</v>
      </c>
    </row>
    <row r="471" spans="1:10" s="9" customFormat="1" ht="33.75" x14ac:dyDescent="0.2">
      <c r="A471" s="10"/>
      <c r="B471" s="98"/>
      <c r="C471" s="98"/>
      <c r="D471" s="11" t="s">
        <v>590</v>
      </c>
      <c r="E471" s="8">
        <v>1607734.31</v>
      </c>
      <c r="F471" s="8">
        <v>0</v>
      </c>
      <c r="G471" s="53">
        <f t="shared" si="88"/>
        <v>1607734.31</v>
      </c>
      <c r="H471" s="8">
        <v>1607734.31</v>
      </c>
      <c r="I471" s="8">
        <v>1607734.31</v>
      </c>
      <c r="J471" s="53">
        <f t="shared" si="89"/>
        <v>0</v>
      </c>
    </row>
    <row r="472" spans="1:10" s="9" customFormat="1" ht="33.75" x14ac:dyDescent="0.2">
      <c r="A472" s="10"/>
      <c r="B472" s="98"/>
      <c r="C472" s="98"/>
      <c r="D472" s="11" t="s">
        <v>472</v>
      </c>
      <c r="E472" s="8">
        <v>1100000</v>
      </c>
      <c r="F472" s="8">
        <v>-1100000</v>
      </c>
      <c r="G472" s="53">
        <f t="shared" si="88"/>
        <v>0</v>
      </c>
      <c r="H472" s="8">
        <v>0</v>
      </c>
      <c r="I472" s="8">
        <v>0</v>
      </c>
      <c r="J472" s="53">
        <f t="shared" si="89"/>
        <v>0</v>
      </c>
    </row>
    <row r="473" spans="1:10" s="9" customFormat="1" ht="33.75" x14ac:dyDescent="0.2">
      <c r="A473" s="10"/>
      <c r="B473" s="98"/>
      <c r="C473" s="98"/>
      <c r="D473" s="11" t="s">
        <v>591</v>
      </c>
      <c r="E473" s="8">
        <v>1600000</v>
      </c>
      <c r="F473" s="8">
        <v>0</v>
      </c>
      <c r="G473" s="53">
        <f t="shared" si="88"/>
        <v>1600000</v>
      </c>
      <c r="H473" s="8">
        <v>0</v>
      </c>
      <c r="I473" s="8">
        <v>0</v>
      </c>
      <c r="J473" s="53">
        <f t="shared" si="89"/>
        <v>1600000</v>
      </c>
    </row>
    <row r="474" spans="1:10" s="9" customFormat="1" ht="33.75" x14ac:dyDescent="0.2">
      <c r="A474" s="10"/>
      <c r="B474" s="98"/>
      <c r="C474" s="98"/>
      <c r="D474" s="11" t="s">
        <v>592</v>
      </c>
      <c r="E474" s="8">
        <v>1000000</v>
      </c>
      <c r="F474" s="8">
        <v>-1000000</v>
      </c>
      <c r="G474" s="53">
        <f t="shared" si="88"/>
        <v>0</v>
      </c>
      <c r="H474" s="8">
        <v>0</v>
      </c>
      <c r="I474" s="8">
        <v>0</v>
      </c>
      <c r="J474" s="53">
        <f t="shared" si="89"/>
        <v>0</v>
      </c>
    </row>
    <row r="475" spans="1:10" s="9" customFormat="1" ht="45" x14ac:dyDescent="0.2">
      <c r="A475" s="10"/>
      <c r="B475" s="98"/>
      <c r="C475" s="98"/>
      <c r="D475" s="11" t="s">
        <v>593</v>
      </c>
      <c r="E475" s="8">
        <v>651785.38</v>
      </c>
      <c r="F475" s="8">
        <v>0</v>
      </c>
      <c r="G475" s="53">
        <f t="shared" si="88"/>
        <v>651785.38</v>
      </c>
      <c r="H475" s="8">
        <v>651785.38</v>
      </c>
      <c r="I475" s="8">
        <v>651785.38</v>
      </c>
      <c r="J475" s="53">
        <f t="shared" si="89"/>
        <v>0</v>
      </c>
    </row>
    <row r="476" spans="1:10" s="9" customFormat="1" ht="45" x14ac:dyDescent="0.2">
      <c r="A476" s="10"/>
      <c r="B476" s="98"/>
      <c r="C476" s="98"/>
      <c r="D476" s="11" t="s">
        <v>594</v>
      </c>
      <c r="E476" s="8">
        <v>700000</v>
      </c>
      <c r="F476" s="8">
        <v>-700000</v>
      </c>
      <c r="G476" s="53">
        <f t="shared" si="88"/>
        <v>0</v>
      </c>
      <c r="H476" s="8">
        <v>0</v>
      </c>
      <c r="I476" s="8">
        <v>0</v>
      </c>
      <c r="J476" s="53">
        <f t="shared" si="89"/>
        <v>0</v>
      </c>
    </row>
    <row r="477" spans="1:10" s="9" customFormat="1" ht="33.75" x14ac:dyDescent="0.2">
      <c r="A477" s="10"/>
      <c r="B477" s="98"/>
      <c r="C477" s="98"/>
      <c r="D477" s="11" t="s">
        <v>595</v>
      </c>
      <c r="E477" s="8">
        <v>800000</v>
      </c>
      <c r="F477" s="8">
        <v>150000</v>
      </c>
      <c r="G477" s="53">
        <f t="shared" si="88"/>
        <v>950000</v>
      </c>
      <c r="H477" s="8">
        <v>0</v>
      </c>
      <c r="I477" s="8">
        <v>0</v>
      </c>
      <c r="J477" s="53">
        <f t="shared" si="89"/>
        <v>950000</v>
      </c>
    </row>
    <row r="478" spans="1:10" s="9" customFormat="1" ht="33.75" x14ac:dyDescent="0.2">
      <c r="A478" s="10"/>
      <c r="B478" s="98"/>
      <c r="C478" s="98"/>
      <c r="D478" s="11" t="s">
        <v>596</v>
      </c>
      <c r="E478" s="8">
        <v>800000</v>
      </c>
      <c r="F478" s="8">
        <v>-800000</v>
      </c>
      <c r="G478" s="53">
        <f t="shared" si="88"/>
        <v>0</v>
      </c>
      <c r="H478" s="8">
        <v>0</v>
      </c>
      <c r="I478" s="8">
        <v>0</v>
      </c>
      <c r="J478" s="53">
        <f t="shared" si="89"/>
        <v>0</v>
      </c>
    </row>
    <row r="479" spans="1:10" s="9" customFormat="1" ht="33.75" x14ac:dyDescent="0.2">
      <c r="A479" s="10"/>
      <c r="B479" s="98"/>
      <c r="C479" s="98"/>
      <c r="D479" s="11" t="s">
        <v>597</v>
      </c>
      <c r="E479" s="8">
        <v>400000</v>
      </c>
      <c r="F479" s="8">
        <v>200000</v>
      </c>
      <c r="G479" s="53">
        <f t="shared" si="88"/>
        <v>600000</v>
      </c>
      <c r="H479" s="8">
        <v>0</v>
      </c>
      <c r="I479" s="8">
        <v>0</v>
      </c>
      <c r="J479" s="53">
        <f t="shared" si="89"/>
        <v>600000</v>
      </c>
    </row>
    <row r="480" spans="1:10" s="9" customFormat="1" ht="33.75" x14ac:dyDescent="0.2">
      <c r="A480" s="10"/>
      <c r="B480" s="98"/>
      <c r="C480" s="98"/>
      <c r="D480" s="11" t="s">
        <v>598</v>
      </c>
      <c r="E480" s="8">
        <v>550000</v>
      </c>
      <c r="F480" s="8">
        <v>-92841.9</v>
      </c>
      <c r="G480" s="53">
        <f t="shared" si="88"/>
        <v>457158.1</v>
      </c>
      <c r="H480" s="8">
        <v>457158.1</v>
      </c>
      <c r="I480" s="8">
        <v>457158.1</v>
      </c>
      <c r="J480" s="53">
        <f t="shared" si="89"/>
        <v>0</v>
      </c>
    </row>
    <row r="481" spans="1:11" s="9" customFormat="1" ht="33.75" x14ac:dyDescent="0.2">
      <c r="A481" s="10"/>
      <c r="B481" s="98"/>
      <c r="C481" s="98"/>
      <c r="D481" s="11" t="s">
        <v>599</v>
      </c>
      <c r="E481" s="8">
        <v>1000000</v>
      </c>
      <c r="F481" s="8">
        <v>-1000000</v>
      </c>
      <c r="G481" s="53">
        <f t="shared" si="88"/>
        <v>0</v>
      </c>
      <c r="H481" s="8">
        <v>0</v>
      </c>
      <c r="I481" s="8">
        <v>0</v>
      </c>
      <c r="J481" s="53">
        <f t="shared" si="89"/>
        <v>0</v>
      </c>
    </row>
    <row r="482" spans="1:11" s="9" customFormat="1" ht="33.75" x14ac:dyDescent="0.2">
      <c r="A482" s="10"/>
      <c r="B482" s="98"/>
      <c r="C482" s="98"/>
      <c r="D482" s="11" t="s">
        <v>600</v>
      </c>
      <c r="E482" s="8">
        <v>150000</v>
      </c>
      <c r="F482" s="8">
        <v>-150000</v>
      </c>
      <c r="G482" s="53">
        <f t="shared" si="88"/>
        <v>0</v>
      </c>
      <c r="H482" s="8">
        <v>0</v>
      </c>
      <c r="I482" s="8">
        <v>0</v>
      </c>
      <c r="J482" s="53">
        <f t="shared" si="89"/>
        <v>0</v>
      </c>
    </row>
    <row r="483" spans="1:11" s="9" customFormat="1" ht="33.75" x14ac:dyDescent="0.2">
      <c r="A483" s="10"/>
      <c r="B483" s="98"/>
      <c r="C483" s="98"/>
      <c r="D483" s="11" t="s">
        <v>601</v>
      </c>
      <c r="E483" s="8">
        <v>2681630.31</v>
      </c>
      <c r="F483" s="8">
        <v>-2681630.31</v>
      </c>
      <c r="G483" s="53">
        <f t="shared" si="88"/>
        <v>0</v>
      </c>
      <c r="H483" s="8">
        <v>0</v>
      </c>
      <c r="I483" s="8">
        <v>0</v>
      </c>
      <c r="J483" s="53">
        <f t="shared" si="89"/>
        <v>0</v>
      </c>
    </row>
    <row r="484" spans="1:11" s="9" customFormat="1" ht="33.75" x14ac:dyDescent="0.2">
      <c r="A484" s="10"/>
      <c r="B484" s="98"/>
      <c r="C484" s="98"/>
      <c r="D484" s="11" t="s">
        <v>602</v>
      </c>
      <c r="E484" s="8">
        <v>2200000</v>
      </c>
      <c r="F484" s="8">
        <v>-2200000</v>
      </c>
      <c r="G484" s="53">
        <f t="shared" si="88"/>
        <v>0</v>
      </c>
      <c r="H484" s="8">
        <v>0</v>
      </c>
      <c r="I484" s="8">
        <v>0</v>
      </c>
      <c r="J484" s="53">
        <f t="shared" si="89"/>
        <v>0</v>
      </c>
    </row>
    <row r="485" spans="1:11" s="9" customFormat="1" ht="33.75" x14ac:dyDescent="0.2">
      <c r="A485" s="10"/>
      <c r="B485" s="98"/>
      <c r="C485" s="98"/>
      <c r="D485" s="11" t="s">
        <v>603</v>
      </c>
      <c r="E485" s="8">
        <v>803060.98</v>
      </c>
      <c r="F485" s="8">
        <v>250878.21</v>
      </c>
      <c r="G485" s="53">
        <f t="shared" si="88"/>
        <v>1053939.19</v>
      </c>
      <c r="H485" s="8">
        <v>0</v>
      </c>
      <c r="I485" s="8">
        <v>0</v>
      </c>
      <c r="J485" s="53">
        <f t="shared" si="89"/>
        <v>1053939.19</v>
      </c>
    </row>
    <row r="486" spans="1:11" s="9" customFormat="1" ht="33.75" x14ac:dyDescent="0.2">
      <c r="A486" s="10"/>
      <c r="B486" s="98"/>
      <c r="C486" s="98"/>
      <c r="D486" s="11" t="s">
        <v>604</v>
      </c>
      <c r="E486" s="8">
        <v>1550000</v>
      </c>
      <c r="F486" s="8">
        <v>-1550000</v>
      </c>
      <c r="G486" s="53">
        <f t="shared" si="88"/>
        <v>0</v>
      </c>
      <c r="H486" s="8">
        <v>0</v>
      </c>
      <c r="I486" s="8">
        <v>0</v>
      </c>
      <c r="J486" s="53">
        <f t="shared" si="89"/>
        <v>0</v>
      </c>
    </row>
    <row r="487" spans="1:11" s="9" customFormat="1" ht="33.75" x14ac:dyDescent="0.2">
      <c r="A487" s="10"/>
      <c r="B487" s="98"/>
      <c r="C487" s="98"/>
      <c r="D487" s="11" t="s">
        <v>605</v>
      </c>
      <c r="E487" s="8">
        <v>1394766.22</v>
      </c>
      <c r="F487" s="8">
        <v>706931.78</v>
      </c>
      <c r="G487" s="53">
        <f t="shared" si="88"/>
        <v>2101698</v>
      </c>
      <c r="H487" s="8">
        <v>1471188.86</v>
      </c>
      <c r="I487" s="8">
        <v>1471188.86</v>
      </c>
      <c r="J487" s="53">
        <f t="shared" si="89"/>
        <v>630509.1399999999</v>
      </c>
    </row>
    <row r="488" spans="1:11" s="9" customFormat="1" ht="33.75" x14ac:dyDescent="0.2">
      <c r="A488" s="10"/>
      <c r="B488" s="98"/>
      <c r="C488" s="98"/>
      <c r="D488" s="11" t="s">
        <v>606</v>
      </c>
      <c r="E488" s="8">
        <v>800846.47</v>
      </c>
      <c r="F488" s="8">
        <v>-800846.47</v>
      </c>
      <c r="G488" s="53">
        <f t="shared" si="88"/>
        <v>0</v>
      </c>
      <c r="H488" s="8">
        <v>0</v>
      </c>
      <c r="I488" s="8">
        <v>0</v>
      </c>
      <c r="J488" s="53">
        <f t="shared" si="89"/>
        <v>0</v>
      </c>
    </row>
    <row r="489" spans="1:11" s="9" customFormat="1" ht="33.75" x14ac:dyDescent="0.2">
      <c r="A489" s="10"/>
      <c r="B489" s="98"/>
      <c r="C489" s="98"/>
      <c r="D489" s="11" t="s">
        <v>607</v>
      </c>
      <c r="E489" s="8">
        <v>0</v>
      </c>
      <c r="F489" s="8">
        <v>614773.80000000005</v>
      </c>
      <c r="G489" s="53">
        <f t="shared" si="88"/>
        <v>614773.80000000005</v>
      </c>
      <c r="H489" s="8">
        <v>614773.80000000005</v>
      </c>
      <c r="I489" s="8">
        <v>614773.80000000005</v>
      </c>
      <c r="J489" s="53">
        <f t="shared" si="89"/>
        <v>0</v>
      </c>
    </row>
    <row r="490" spans="1:11" s="9" customFormat="1" ht="45" x14ac:dyDescent="0.2">
      <c r="A490" s="10"/>
      <c r="B490" s="98"/>
      <c r="C490" s="98"/>
      <c r="D490" s="11" t="s">
        <v>608</v>
      </c>
      <c r="E490" s="8">
        <v>0</v>
      </c>
      <c r="F490" s="8">
        <v>790333.5</v>
      </c>
      <c r="G490" s="53">
        <f t="shared" si="88"/>
        <v>790333.5</v>
      </c>
      <c r="H490" s="8">
        <v>790333.5</v>
      </c>
      <c r="I490" s="8">
        <v>790333.5</v>
      </c>
      <c r="J490" s="53">
        <f t="shared" si="89"/>
        <v>0</v>
      </c>
    </row>
    <row r="491" spans="1:11" s="9" customFormat="1" ht="45" x14ac:dyDescent="0.2">
      <c r="A491" s="10"/>
      <c r="B491" s="98"/>
      <c r="C491" s="98"/>
      <c r="D491" s="11" t="s">
        <v>609</v>
      </c>
      <c r="E491" s="8">
        <v>0</v>
      </c>
      <c r="F491" s="8">
        <v>722433.6</v>
      </c>
      <c r="G491" s="53">
        <f t="shared" si="88"/>
        <v>722433.6</v>
      </c>
      <c r="H491" s="8">
        <v>722433.6</v>
      </c>
      <c r="I491" s="8">
        <v>722433.6</v>
      </c>
      <c r="J491" s="53">
        <f t="shared" si="89"/>
        <v>0</v>
      </c>
      <c r="K491" s="89"/>
    </row>
    <row r="492" spans="1:11" s="9" customFormat="1" ht="33.75" x14ac:dyDescent="0.2">
      <c r="A492" s="10"/>
      <c r="B492" s="98"/>
      <c r="C492" s="98"/>
      <c r="D492" s="11" t="s">
        <v>610</v>
      </c>
      <c r="E492" s="8">
        <v>0</v>
      </c>
      <c r="F492" s="8">
        <v>2681630.31</v>
      </c>
      <c r="G492" s="53">
        <f t="shared" si="88"/>
        <v>2681630.31</v>
      </c>
      <c r="H492" s="8">
        <v>2681630.31</v>
      </c>
      <c r="I492" s="8">
        <v>2681630.31</v>
      </c>
      <c r="J492" s="53">
        <f t="shared" si="89"/>
        <v>0</v>
      </c>
    </row>
    <row r="493" spans="1:11" s="9" customFormat="1" ht="33.75" x14ac:dyDescent="0.2">
      <c r="A493" s="10"/>
      <c r="B493" s="98"/>
      <c r="C493" s="98"/>
      <c r="D493" s="11" t="s">
        <v>611</v>
      </c>
      <c r="E493" s="8">
        <v>0</v>
      </c>
      <c r="F493" s="8">
        <v>2151638.4700000002</v>
      </c>
      <c r="G493" s="53">
        <f t="shared" si="88"/>
        <v>2151638.4700000002</v>
      </c>
      <c r="H493" s="8">
        <v>2151638.4700000002</v>
      </c>
      <c r="I493" s="8">
        <v>2151638.4700000002</v>
      </c>
      <c r="J493" s="53">
        <f t="shared" si="89"/>
        <v>0</v>
      </c>
    </row>
    <row r="494" spans="1:11" s="9" customFormat="1" ht="33.75" x14ac:dyDescent="0.2">
      <c r="A494" s="10"/>
      <c r="B494" s="98"/>
      <c r="C494" s="98"/>
      <c r="D494" s="11" t="s">
        <v>612</v>
      </c>
      <c r="E494" s="8">
        <v>0</v>
      </c>
      <c r="F494" s="8">
        <v>476152.03</v>
      </c>
      <c r="G494" s="53">
        <f t="shared" si="88"/>
        <v>476152.03</v>
      </c>
      <c r="H494" s="8">
        <v>476152.03</v>
      </c>
      <c r="I494" s="8">
        <v>476152.03</v>
      </c>
      <c r="J494" s="53">
        <f t="shared" si="89"/>
        <v>0</v>
      </c>
    </row>
    <row r="495" spans="1:11" s="9" customFormat="1" ht="33.75" x14ac:dyDescent="0.2">
      <c r="A495" s="10"/>
      <c r="B495" s="98"/>
      <c r="C495" s="98"/>
      <c r="D495" s="11" t="s">
        <v>613</v>
      </c>
      <c r="E495" s="8">
        <v>0</v>
      </c>
      <c r="F495" s="8">
        <v>2967648.52</v>
      </c>
      <c r="G495" s="53">
        <f t="shared" si="88"/>
        <v>2967648.52</v>
      </c>
      <c r="H495" s="8">
        <v>2717604.33</v>
      </c>
      <c r="I495" s="8">
        <v>2717604.33</v>
      </c>
      <c r="J495" s="53">
        <f t="shared" si="89"/>
        <v>250044.18999999994</v>
      </c>
    </row>
    <row r="496" spans="1:11" s="9" customFormat="1" ht="45" x14ac:dyDescent="0.2">
      <c r="A496" s="10"/>
      <c r="B496" s="98"/>
      <c r="C496" s="98"/>
      <c r="D496" s="11" t="s">
        <v>614</v>
      </c>
      <c r="E496" s="8">
        <v>0</v>
      </c>
      <c r="F496" s="8">
        <v>649321.9</v>
      </c>
      <c r="G496" s="53">
        <f t="shared" si="88"/>
        <v>649321.9</v>
      </c>
      <c r="H496" s="8">
        <v>649321.9</v>
      </c>
      <c r="I496" s="8">
        <v>649321.9</v>
      </c>
      <c r="J496" s="53">
        <f t="shared" si="89"/>
        <v>0</v>
      </c>
    </row>
    <row r="497" spans="1:11" s="9" customFormat="1" ht="45" x14ac:dyDescent="0.2">
      <c r="A497" s="10"/>
      <c r="B497" s="98"/>
      <c r="C497" s="98"/>
      <c r="D497" s="11" t="s">
        <v>615</v>
      </c>
      <c r="E497" s="8">
        <v>0</v>
      </c>
      <c r="F497" s="8">
        <v>702536.63</v>
      </c>
      <c r="G497" s="53">
        <f t="shared" si="88"/>
        <v>702536.63</v>
      </c>
      <c r="H497" s="8">
        <v>702536.63</v>
      </c>
      <c r="I497" s="8">
        <v>702536.63</v>
      </c>
      <c r="J497" s="53">
        <f t="shared" si="89"/>
        <v>0</v>
      </c>
    </row>
    <row r="498" spans="1:11" s="9" customFormat="1" ht="45" x14ac:dyDescent="0.2">
      <c r="A498" s="10"/>
      <c r="B498" s="98"/>
      <c r="C498" s="98"/>
      <c r="D498" s="11" t="s">
        <v>616</v>
      </c>
      <c r="E498" s="8">
        <v>0</v>
      </c>
      <c r="F498" s="8">
        <v>3919685.3</v>
      </c>
      <c r="G498" s="53">
        <f t="shared" si="88"/>
        <v>3919685.3</v>
      </c>
      <c r="H498" s="8">
        <v>3919685.3</v>
      </c>
      <c r="I498" s="8">
        <v>3919685.3</v>
      </c>
      <c r="J498" s="53">
        <f t="shared" si="89"/>
        <v>0</v>
      </c>
    </row>
    <row r="499" spans="1:11" s="9" customFormat="1" ht="45" x14ac:dyDescent="0.2">
      <c r="A499" s="10"/>
      <c r="B499" s="98"/>
      <c r="C499" s="98"/>
      <c r="D499" s="11" t="s">
        <v>617</v>
      </c>
      <c r="E499" s="8">
        <v>0</v>
      </c>
      <c r="F499" s="8">
        <v>892170.36</v>
      </c>
      <c r="G499" s="53">
        <f t="shared" si="88"/>
        <v>892170.36</v>
      </c>
      <c r="H499" s="8">
        <v>892170.36</v>
      </c>
      <c r="I499" s="8">
        <v>892170.36</v>
      </c>
      <c r="J499" s="53">
        <f t="shared" si="89"/>
        <v>0</v>
      </c>
    </row>
    <row r="500" spans="1:11" s="9" customFormat="1" ht="45" x14ac:dyDescent="0.2">
      <c r="A500" s="10"/>
      <c r="B500" s="98"/>
      <c r="C500" s="98"/>
      <c r="D500" s="11" t="s">
        <v>618</v>
      </c>
      <c r="E500" s="8">
        <v>0</v>
      </c>
      <c r="F500" s="8">
        <v>4000000</v>
      </c>
      <c r="G500" s="53">
        <f t="shared" si="88"/>
        <v>4000000</v>
      </c>
      <c r="H500" s="8">
        <v>4000000</v>
      </c>
      <c r="I500" s="8">
        <v>4000000</v>
      </c>
      <c r="J500" s="53">
        <f t="shared" si="89"/>
        <v>0</v>
      </c>
    </row>
    <row r="501" spans="1:11" s="9" customFormat="1" ht="33.75" x14ac:dyDescent="0.2">
      <c r="A501" s="10"/>
      <c r="B501" s="98"/>
      <c r="C501" s="98"/>
      <c r="D501" s="11" t="s">
        <v>619</v>
      </c>
      <c r="E501" s="8">
        <v>0</v>
      </c>
      <c r="F501" s="8">
        <v>800846.47</v>
      </c>
      <c r="G501" s="53">
        <f t="shared" si="88"/>
        <v>800846.47</v>
      </c>
      <c r="H501" s="8">
        <v>800846.47</v>
      </c>
      <c r="I501" s="8">
        <v>800846.47</v>
      </c>
      <c r="J501" s="53">
        <f t="shared" si="89"/>
        <v>0</v>
      </c>
      <c r="K501" s="89"/>
    </row>
    <row r="502" spans="1:11" s="9" customFormat="1" ht="33.75" x14ac:dyDescent="0.2">
      <c r="A502" s="10"/>
      <c r="B502" s="98"/>
      <c r="C502" s="98"/>
      <c r="D502" s="11" t="s">
        <v>620</v>
      </c>
      <c r="E502" s="8">
        <v>0</v>
      </c>
      <c r="F502" s="8">
        <v>1833645.44</v>
      </c>
      <c r="G502" s="53">
        <f t="shared" si="88"/>
        <v>1833645.44</v>
      </c>
      <c r="H502" s="8">
        <v>946974.69</v>
      </c>
      <c r="I502" s="8">
        <v>946974.69</v>
      </c>
      <c r="J502" s="53">
        <f t="shared" si="89"/>
        <v>886670.75</v>
      </c>
      <c r="K502" s="89"/>
    </row>
    <row r="503" spans="1:11" s="9" customFormat="1" ht="45" x14ac:dyDescent="0.2">
      <c r="A503" s="10"/>
      <c r="B503" s="98"/>
      <c r="C503" s="98"/>
      <c r="D503" s="11" t="s">
        <v>621</v>
      </c>
      <c r="E503" s="8">
        <v>0</v>
      </c>
      <c r="F503" s="8">
        <v>2969453.48</v>
      </c>
      <c r="G503" s="53">
        <f t="shared" ref="G503" si="90">E503+F503</f>
        <v>2969453.48</v>
      </c>
      <c r="H503" s="8">
        <v>2969453.48</v>
      </c>
      <c r="I503" s="8">
        <v>2969453.48</v>
      </c>
      <c r="J503" s="53">
        <f t="shared" ref="J503" si="91">G503-H503</f>
        <v>0</v>
      </c>
    </row>
    <row r="504" spans="1:11" s="9" customFormat="1" ht="33.75" x14ac:dyDescent="0.2">
      <c r="A504" s="10"/>
      <c r="B504" s="98"/>
      <c r="C504" s="98"/>
      <c r="D504" s="11" t="s">
        <v>622</v>
      </c>
      <c r="E504" s="8">
        <v>0</v>
      </c>
      <c r="F504" s="8">
        <v>1638042.23</v>
      </c>
      <c r="G504" s="53">
        <f t="shared" ref="G504:G517" si="92">E504+F504</f>
        <v>1638042.23</v>
      </c>
      <c r="H504" s="8">
        <v>640080.65</v>
      </c>
      <c r="I504" s="8">
        <v>640080.65</v>
      </c>
      <c r="J504" s="53">
        <f t="shared" ref="J504:J517" si="93">G504-H504</f>
        <v>997961.58</v>
      </c>
    </row>
    <row r="505" spans="1:11" s="9" customFormat="1" ht="43.5" customHeight="1" x14ac:dyDescent="0.2">
      <c r="A505" s="10"/>
      <c r="B505" s="98"/>
      <c r="C505" s="98"/>
      <c r="D505" s="11" t="s">
        <v>623</v>
      </c>
      <c r="E505" s="8">
        <v>0</v>
      </c>
      <c r="F505" s="8">
        <v>690017.09</v>
      </c>
      <c r="G505" s="53">
        <f t="shared" si="92"/>
        <v>690017.09</v>
      </c>
      <c r="H505" s="8">
        <v>690017.09</v>
      </c>
      <c r="I505" s="8">
        <v>690017.09</v>
      </c>
      <c r="J505" s="53">
        <f t="shared" si="93"/>
        <v>0</v>
      </c>
    </row>
    <row r="506" spans="1:11" s="9" customFormat="1" ht="43.5" customHeight="1" x14ac:dyDescent="0.2">
      <c r="A506" s="10"/>
      <c r="B506" s="98"/>
      <c r="C506" s="98"/>
      <c r="D506" s="11" t="s">
        <v>624</v>
      </c>
      <c r="E506" s="8">
        <v>0</v>
      </c>
      <c r="F506" s="8">
        <v>1211845.3500000001</v>
      </c>
      <c r="G506" s="53">
        <f t="shared" ref="G506" si="94">E506+F506</f>
        <v>1211845.3500000001</v>
      </c>
      <c r="H506" s="8">
        <v>480705.87</v>
      </c>
      <c r="I506" s="8">
        <v>480705.87</v>
      </c>
      <c r="J506" s="53">
        <f t="shared" ref="J506" si="95">G506-H506</f>
        <v>731139.4800000001</v>
      </c>
    </row>
    <row r="507" spans="1:11" s="9" customFormat="1" ht="43.5" customHeight="1" x14ac:dyDescent="0.2">
      <c r="A507" s="10"/>
      <c r="B507" s="98"/>
      <c r="C507" s="98"/>
      <c r="D507" s="11" t="s">
        <v>625</v>
      </c>
      <c r="E507" s="8">
        <v>0</v>
      </c>
      <c r="F507" s="8">
        <v>2105628.31</v>
      </c>
      <c r="G507" s="53">
        <f t="shared" si="92"/>
        <v>2105628.31</v>
      </c>
      <c r="H507" s="8">
        <v>1511232.39</v>
      </c>
      <c r="I507" s="8">
        <v>1511232.39</v>
      </c>
      <c r="J507" s="53">
        <f t="shared" si="93"/>
        <v>594395.92000000016</v>
      </c>
    </row>
    <row r="508" spans="1:11" s="9" customFormat="1" ht="43.5" customHeight="1" x14ac:dyDescent="0.2">
      <c r="A508" s="10"/>
      <c r="B508" s="98"/>
      <c r="C508" s="98"/>
      <c r="D508" s="11" t="s">
        <v>626</v>
      </c>
      <c r="E508" s="8">
        <v>0</v>
      </c>
      <c r="F508" s="8">
        <v>2492844.44</v>
      </c>
      <c r="G508" s="53">
        <f t="shared" si="92"/>
        <v>2492844.44</v>
      </c>
      <c r="H508" s="8">
        <v>1590202.93</v>
      </c>
      <c r="I508" s="8">
        <v>1590202.93</v>
      </c>
      <c r="J508" s="53">
        <f t="shared" si="93"/>
        <v>902641.51</v>
      </c>
    </row>
    <row r="509" spans="1:11" s="9" customFormat="1" ht="43.5" customHeight="1" x14ac:dyDescent="0.2">
      <c r="A509" s="10"/>
      <c r="B509" s="98"/>
      <c r="C509" s="98"/>
      <c r="D509" s="11" t="s">
        <v>627</v>
      </c>
      <c r="E509" s="8">
        <v>0</v>
      </c>
      <c r="F509" s="8">
        <v>900000</v>
      </c>
      <c r="G509" s="53">
        <f t="shared" si="92"/>
        <v>900000</v>
      </c>
      <c r="H509" s="8">
        <v>0</v>
      </c>
      <c r="I509" s="8">
        <v>0</v>
      </c>
      <c r="J509" s="53">
        <f t="shared" si="93"/>
        <v>900000</v>
      </c>
    </row>
    <row r="510" spans="1:11" s="9" customFormat="1" ht="43.5" customHeight="1" x14ac:dyDescent="0.2">
      <c r="A510" s="10"/>
      <c r="B510" s="98"/>
      <c r="C510" s="98"/>
      <c r="D510" s="11" t="s">
        <v>628</v>
      </c>
      <c r="E510" s="8">
        <v>0</v>
      </c>
      <c r="F510" s="8">
        <v>2900000</v>
      </c>
      <c r="G510" s="53">
        <f t="shared" si="92"/>
        <v>2900000</v>
      </c>
      <c r="H510" s="8">
        <v>0</v>
      </c>
      <c r="I510" s="8">
        <v>0</v>
      </c>
      <c r="J510" s="53">
        <f t="shared" si="93"/>
        <v>2900000</v>
      </c>
    </row>
    <row r="511" spans="1:11" s="9" customFormat="1" ht="43.5" customHeight="1" x14ac:dyDescent="0.2">
      <c r="A511" s="10"/>
      <c r="B511" s="98"/>
      <c r="C511" s="98"/>
      <c r="D511" s="11" t="s">
        <v>629</v>
      </c>
      <c r="E511" s="8">
        <v>0</v>
      </c>
      <c r="F511" s="8">
        <v>539786.47</v>
      </c>
      <c r="G511" s="53">
        <f t="shared" si="92"/>
        <v>539786.47</v>
      </c>
      <c r="H511" s="8">
        <v>0</v>
      </c>
      <c r="I511" s="8">
        <v>0</v>
      </c>
      <c r="J511" s="53">
        <f t="shared" si="93"/>
        <v>539786.47</v>
      </c>
    </row>
    <row r="512" spans="1:11" s="9" customFormat="1" ht="43.5" customHeight="1" x14ac:dyDescent="0.2">
      <c r="A512" s="10"/>
      <c r="B512" s="98"/>
      <c r="C512" s="98"/>
      <c r="D512" s="11" t="s">
        <v>630</v>
      </c>
      <c r="E512" s="8">
        <v>0</v>
      </c>
      <c r="F512" s="8">
        <v>2600000</v>
      </c>
      <c r="G512" s="53">
        <f t="shared" si="92"/>
        <v>2600000</v>
      </c>
      <c r="H512" s="8">
        <v>0</v>
      </c>
      <c r="I512" s="8">
        <v>0</v>
      </c>
      <c r="J512" s="53">
        <f t="shared" si="93"/>
        <v>2600000</v>
      </c>
    </row>
    <row r="513" spans="1:10" s="9" customFormat="1" ht="43.5" customHeight="1" x14ac:dyDescent="0.2">
      <c r="A513" s="10"/>
      <c r="B513" s="98"/>
      <c r="C513" s="98"/>
      <c r="D513" s="11" t="s">
        <v>631</v>
      </c>
      <c r="E513" s="8">
        <v>0</v>
      </c>
      <c r="F513" s="8">
        <v>1800000</v>
      </c>
      <c r="G513" s="53">
        <f t="shared" si="92"/>
        <v>1800000</v>
      </c>
      <c r="H513" s="8">
        <v>0</v>
      </c>
      <c r="I513" s="8">
        <v>0</v>
      </c>
      <c r="J513" s="53">
        <f t="shared" si="93"/>
        <v>1800000</v>
      </c>
    </row>
    <row r="514" spans="1:10" s="9" customFormat="1" ht="43.5" customHeight="1" x14ac:dyDescent="0.2">
      <c r="A514" s="10"/>
      <c r="B514" s="98"/>
      <c r="C514" s="98"/>
      <c r="D514" s="11" t="s">
        <v>632</v>
      </c>
      <c r="E514" s="8">
        <v>0</v>
      </c>
      <c r="F514" s="8">
        <v>3000000</v>
      </c>
      <c r="G514" s="53">
        <f t="shared" si="92"/>
        <v>3000000</v>
      </c>
      <c r="H514" s="8">
        <v>0</v>
      </c>
      <c r="I514" s="8">
        <v>0</v>
      </c>
      <c r="J514" s="53">
        <f t="shared" si="93"/>
        <v>3000000</v>
      </c>
    </row>
    <row r="515" spans="1:10" s="9" customFormat="1" ht="43.5" customHeight="1" x14ac:dyDescent="0.2">
      <c r="A515" s="10"/>
      <c r="B515" s="98"/>
      <c r="C515" s="98"/>
      <c r="D515" s="11" t="s">
        <v>633</v>
      </c>
      <c r="E515" s="8">
        <v>0</v>
      </c>
      <c r="F515" s="8">
        <v>2800000</v>
      </c>
      <c r="G515" s="53">
        <f t="shared" ref="G515" si="96">E515+F515</f>
        <v>2800000</v>
      </c>
      <c r="H515" s="8">
        <v>0</v>
      </c>
      <c r="I515" s="8">
        <v>0</v>
      </c>
      <c r="J515" s="53">
        <f t="shared" ref="J515" si="97">G515-H515</f>
        <v>2800000</v>
      </c>
    </row>
    <row r="516" spans="1:10" s="9" customFormat="1" ht="43.5" customHeight="1" x14ac:dyDescent="0.2">
      <c r="A516" s="10"/>
      <c r="B516" s="98"/>
      <c r="C516" s="98"/>
      <c r="D516" s="11" t="s">
        <v>634</v>
      </c>
      <c r="E516" s="8">
        <v>0</v>
      </c>
      <c r="F516" s="8">
        <v>69256</v>
      </c>
      <c r="G516" s="53">
        <f t="shared" si="92"/>
        <v>69256</v>
      </c>
      <c r="H516" s="8">
        <v>69256</v>
      </c>
      <c r="I516" s="8">
        <v>69256</v>
      </c>
      <c r="J516" s="53">
        <f t="shared" si="93"/>
        <v>0</v>
      </c>
    </row>
    <row r="517" spans="1:10" s="9" customFormat="1" ht="43.5" customHeight="1" x14ac:dyDescent="0.2">
      <c r="A517" s="10"/>
      <c r="B517" s="98"/>
      <c r="C517" s="98"/>
      <c r="D517" s="11" t="s">
        <v>635</v>
      </c>
      <c r="E517" s="8">
        <v>0</v>
      </c>
      <c r="F517" s="8">
        <v>0</v>
      </c>
      <c r="G517" s="53">
        <f t="shared" si="92"/>
        <v>0</v>
      </c>
      <c r="H517" s="8">
        <v>0</v>
      </c>
      <c r="I517" s="8">
        <v>0</v>
      </c>
      <c r="J517" s="53">
        <f t="shared" si="93"/>
        <v>0</v>
      </c>
    </row>
    <row r="518" spans="1:10" s="9" customFormat="1" ht="43.5" customHeight="1" x14ac:dyDescent="0.2">
      <c r="A518" s="10"/>
      <c r="B518" s="98"/>
      <c r="C518" s="98"/>
      <c r="D518" s="11" t="s">
        <v>636</v>
      </c>
      <c r="E518" s="8">
        <v>0</v>
      </c>
      <c r="F518" s="8">
        <v>0</v>
      </c>
      <c r="G518" s="53">
        <f t="shared" si="88"/>
        <v>0</v>
      </c>
      <c r="H518" s="8">
        <v>0</v>
      </c>
      <c r="I518" s="8">
        <v>0</v>
      </c>
      <c r="J518" s="53">
        <f t="shared" si="89"/>
        <v>0</v>
      </c>
    </row>
    <row r="519" spans="1:10" s="9" customFormat="1" hidden="1" x14ac:dyDescent="0.2">
      <c r="A519" s="10"/>
      <c r="B519" s="98"/>
      <c r="C519" s="62" t="s">
        <v>311</v>
      </c>
      <c r="D519" s="47"/>
      <c r="E519" s="12">
        <f>SUM(E520:E520)</f>
        <v>0</v>
      </c>
      <c r="F519" s="12">
        <f>SUM(F520:F520)</f>
        <v>0</v>
      </c>
      <c r="G519" s="53">
        <f t="shared" si="88"/>
        <v>0</v>
      </c>
      <c r="H519" s="12">
        <f>SUM(H520:H520)</f>
        <v>0</v>
      </c>
      <c r="I519" s="12">
        <f>SUM(I520:I520)</f>
        <v>0</v>
      </c>
      <c r="J519" s="53">
        <f t="shared" si="89"/>
        <v>0</v>
      </c>
    </row>
    <row r="520" spans="1:10" s="9" customFormat="1" ht="15.95" customHeight="1" x14ac:dyDescent="0.2">
      <c r="A520" s="10"/>
      <c r="B520" s="98"/>
      <c r="C520" s="98"/>
      <c r="D520" s="11"/>
      <c r="E520" s="8">
        <v>0</v>
      </c>
      <c r="F520" s="8">
        <v>0</v>
      </c>
      <c r="G520" s="53">
        <f t="shared" si="88"/>
        <v>0</v>
      </c>
      <c r="H520" s="8">
        <v>0</v>
      </c>
      <c r="I520" s="8">
        <v>0</v>
      </c>
      <c r="J520" s="53">
        <f t="shared" si="89"/>
        <v>0</v>
      </c>
    </row>
    <row r="521" spans="1:10" s="9" customFormat="1" ht="15.95" customHeight="1" x14ac:dyDescent="0.2">
      <c r="A521" s="10"/>
      <c r="B521" s="98"/>
      <c r="C521" s="56" t="s">
        <v>218</v>
      </c>
      <c r="D521" s="99"/>
      <c r="E521" s="12">
        <v>0</v>
      </c>
      <c r="F521" s="12">
        <v>0</v>
      </c>
      <c r="G521" s="53">
        <f t="shared" si="88"/>
        <v>0</v>
      </c>
      <c r="H521" s="12">
        <v>0</v>
      </c>
      <c r="I521" s="12">
        <v>0</v>
      </c>
      <c r="J521" s="53">
        <f t="shared" si="89"/>
        <v>0</v>
      </c>
    </row>
    <row r="522" spans="1:10" s="9" customFormat="1" ht="15.95" customHeight="1" x14ac:dyDescent="0.2">
      <c r="A522" s="10"/>
      <c r="B522" s="98"/>
      <c r="C522" s="56" t="s">
        <v>219</v>
      </c>
      <c r="D522" s="99"/>
      <c r="E522" s="12">
        <v>0</v>
      </c>
      <c r="F522" s="12">
        <v>0</v>
      </c>
      <c r="G522" s="53">
        <f t="shared" si="88"/>
        <v>0</v>
      </c>
      <c r="H522" s="12">
        <v>0</v>
      </c>
      <c r="I522" s="12">
        <v>0</v>
      </c>
      <c r="J522" s="53">
        <f t="shared" si="89"/>
        <v>0</v>
      </c>
    </row>
    <row r="523" spans="1:10" s="9" customFormat="1" ht="15.95" customHeight="1" x14ac:dyDescent="0.2">
      <c r="A523" s="10"/>
      <c r="B523" s="98"/>
      <c r="C523" s="56" t="s">
        <v>220</v>
      </c>
      <c r="D523" s="99"/>
      <c r="E523" s="12">
        <v>0</v>
      </c>
      <c r="F523" s="12">
        <v>0</v>
      </c>
      <c r="G523" s="53">
        <f t="shared" si="88"/>
        <v>0</v>
      </c>
      <c r="H523" s="12">
        <v>0</v>
      </c>
      <c r="I523" s="12">
        <v>0</v>
      </c>
      <c r="J523" s="53">
        <f t="shared" si="89"/>
        <v>0</v>
      </c>
    </row>
    <row r="524" spans="1:10" s="9" customFormat="1" ht="15.95" customHeight="1" x14ac:dyDescent="0.2">
      <c r="A524" s="10"/>
      <c r="B524" s="98"/>
      <c r="C524" s="103" t="s">
        <v>221</v>
      </c>
      <c r="D524" s="104"/>
      <c r="E524" s="12">
        <v>0</v>
      </c>
      <c r="F524" s="12">
        <v>0</v>
      </c>
      <c r="G524" s="53">
        <f t="shared" si="88"/>
        <v>0</v>
      </c>
      <c r="H524" s="12">
        <v>0</v>
      </c>
      <c r="I524" s="12">
        <v>0</v>
      </c>
      <c r="J524" s="53">
        <f t="shared" si="89"/>
        <v>0</v>
      </c>
    </row>
    <row r="525" spans="1:10" s="9" customFormat="1" ht="15.95" customHeight="1" x14ac:dyDescent="0.2">
      <c r="A525" s="10"/>
      <c r="B525" s="103" t="s">
        <v>222</v>
      </c>
      <c r="C525" s="103"/>
      <c r="D525" s="104"/>
      <c r="E525" s="12">
        <f>+E526+E527+E528+E529+E531+E532+E533+E534</f>
        <v>0</v>
      </c>
      <c r="F525" s="12">
        <f>+F526+F527+F528+F529+F531+F532+F533+F534</f>
        <v>0</v>
      </c>
      <c r="G525" s="53">
        <f t="shared" si="88"/>
        <v>0</v>
      </c>
      <c r="H525" s="12">
        <f>+H526+H527+H528+H529+H531+H532+H533+H534</f>
        <v>0</v>
      </c>
      <c r="I525" s="12">
        <f>+I526+I527+I528+I529+I531+I532+I533+I534</f>
        <v>0</v>
      </c>
      <c r="J525" s="53">
        <f t="shared" si="89"/>
        <v>0</v>
      </c>
    </row>
    <row r="526" spans="1:10" s="9" customFormat="1" ht="15.95" customHeight="1" x14ac:dyDescent="0.2">
      <c r="A526" s="10"/>
      <c r="B526" s="98"/>
      <c r="C526" s="56" t="s">
        <v>210</v>
      </c>
      <c r="D526" s="99"/>
      <c r="E526" s="12">
        <v>0</v>
      </c>
      <c r="F526" s="12">
        <v>0</v>
      </c>
      <c r="G526" s="53">
        <f t="shared" si="88"/>
        <v>0</v>
      </c>
      <c r="H526" s="12">
        <v>0</v>
      </c>
      <c r="I526" s="12">
        <v>0</v>
      </c>
      <c r="J526" s="53">
        <f t="shared" si="89"/>
        <v>0</v>
      </c>
    </row>
    <row r="527" spans="1:10" s="9" customFormat="1" ht="15.95" customHeight="1" x14ac:dyDescent="0.2">
      <c r="A527" s="10"/>
      <c r="B527" s="15"/>
      <c r="C527" s="58" t="s">
        <v>212</v>
      </c>
      <c r="D527" s="16"/>
      <c r="E527" s="12">
        <v>0</v>
      </c>
      <c r="F527" s="12">
        <v>0</v>
      </c>
      <c r="G527" s="53">
        <f t="shared" si="88"/>
        <v>0</v>
      </c>
      <c r="H527" s="12">
        <v>0</v>
      </c>
      <c r="I527" s="12">
        <v>0</v>
      </c>
      <c r="J527" s="53">
        <f t="shared" si="89"/>
        <v>0</v>
      </c>
    </row>
    <row r="528" spans="1:10" s="9" customFormat="1" ht="15.95" customHeight="1" x14ac:dyDescent="0.2">
      <c r="A528" s="10"/>
      <c r="B528" s="15"/>
      <c r="C528" s="56" t="s">
        <v>213</v>
      </c>
      <c r="D528" s="99"/>
      <c r="E528" s="12">
        <v>0</v>
      </c>
      <c r="F528" s="12">
        <v>0</v>
      </c>
      <c r="G528" s="53">
        <f t="shared" si="88"/>
        <v>0</v>
      </c>
      <c r="H528" s="12">
        <v>0</v>
      </c>
      <c r="I528" s="12">
        <v>0</v>
      </c>
      <c r="J528" s="53">
        <f t="shared" si="89"/>
        <v>0</v>
      </c>
    </row>
    <row r="529" spans="1:10" s="9" customFormat="1" ht="15.95" customHeight="1" x14ac:dyDescent="0.2">
      <c r="A529" s="10"/>
      <c r="B529" s="15"/>
      <c r="C529" s="56" t="s">
        <v>214</v>
      </c>
      <c r="D529" s="99"/>
      <c r="E529" s="12">
        <f>SUM(E530)</f>
        <v>0</v>
      </c>
      <c r="F529" s="12">
        <f>SUM(F530)</f>
        <v>0</v>
      </c>
      <c r="G529" s="53">
        <f t="shared" si="88"/>
        <v>0</v>
      </c>
      <c r="H529" s="12">
        <f>SUM(H530)</f>
        <v>0</v>
      </c>
      <c r="I529" s="12">
        <f>SUM(I530)</f>
        <v>0</v>
      </c>
      <c r="J529" s="53">
        <f t="shared" si="89"/>
        <v>0</v>
      </c>
    </row>
    <row r="530" spans="1:10" s="9" customFormat="1" ht="15.95" customHeight="1" x14ac:dyDescent="0.2">
      <c r="A530" s="5"/>
      <c r="B530" s="17"/>
      <c r="C530" s="17"/>
      <c r="D530" s="7" t="s">
        <v>273</v>
      </c>
      <c r="E530" s="8">
        <v>0</v>
      </c>
      <c r="F530" s="8">
        <v>0</v>
      </c>
      <c r="G530" s="53">
        <f t="shared" si="88"/>
        <v>0</v>
      </c>
      <c r="H530" s="8">
        <v>0</v>
      </c>
      <c r="I530" s="8">
        <v>0</v>
      </c>
      <c r="J530" s="53">
        <f t="shared" si="89"/>
        <v>0</v>
      </c>
    </row>
    <row r="531" spans="1:10" s="9" customFormat="1" ht="15.95" customHeight="1" x14ac:dyDescent="0.2">
      <c r="A531" s="10"/>
      <c r="B531" s="15"/>
      <c r="C531" s="56" t="s">
        <v>218</v>
      </c>
      <c r="D531" s="99"/>
      <c r="E531" s="12">
        <v>0</v>
      </c>
      <c r="F531" s="12">
        <v>0</v>
      </c>
      <c r="G531" s="53">
        <f t="shared" si="88"/>
        <v>0</v>
      </c>
      <c r="H531" s="12">
        <v>0</v>
      </c>
      <c r="I531" s="12">
        <v>0</v>
      </c>
      <c r="J531" s="53">
        <f t="shared" si="89"/>
        <v>0</v>
      </c>
    </row>
    <row r="532" spans="1:10" s="9" customFormat="1" ht="15.95" customHeight="1" x14ac:dyDescent="0.2">
      <c r="A532" s="10"/>
      <c r="B532" s="15"/>
      <c r="C532" s="56" t="s">
        <v>219</v>
      </c>
      <c r="D532" s="99"/>
      <c r="E532" s="12">
        <v>0</v>
      </c>
      <c r="F532" s="12">
        <v>0</v>
      </c>
      <c r="G532" s="53">
        <f t="shared" si="88"/>
        <v>0</v>
      </c>
      <c r="H532" s="12">
        <v>0</v>
      </c>
      <c r="I532" s="12">
        <v>0</v>
      </c>
      <c r="J532" s="53">
        <f t="shared" si="89"/>
        <v>0</v>
      </c>
    </row>
    <row r="533" spans="1:10" s="9" customFormat="1" ht="15.95" customHeight="1" x14ac:dyDescent="0.2">
      <c r="A533" s="10"/>
      <c r="B533" s="15"/>
      <c r="C533" s="56" t="s">
        <v>220</v>
      </c>
      <c r="D533" s="99"/>
      <c r="E533" s="12">
        <v>0</v>
      </c>
      <c r="F533" s="12">
        <v>0</v>
      </c>
      <c r="G533" s="53">
        <f t="shared" si="88"/>
        <v>0</v>
      </c>
      <c r="H533" s="12">
        <v>0</v>
      </c>
      <c r="I533" s="12">
        <v>0</v>
      </c>
      <c r="J533" s="53">
        <f t="shared" si="89"/>
        <v>0</v>
      </c>
    </row>
    <row r="534" spans="1:10" s="9" customFormat="1" ht="15.95" customHeight="1" x14ac:dyDescent="0.2">
      <c r="A534" s="10"/>
      <c r="B534" s="15"/>
      <c r="C534" s="56" t="s">
        <v>221</v>
      </c>
      <c r="D534" s="99"/>
      <c r="E534" s="12">
        <v>0</v>
      </c>
      <c r="F534" s="12">
        <v>0</v>
      </c>
      <c r="G534" s="53">
        <f t="shared" si="88"/>
        <v>0</v>
      </c>
      <c r="H534" s="12">
        <v>0</v>
      </c>
      <c r="I534" s="12">
        <v>0</v>
      </c>
      <c r="J534" s="53">
        <f t="shared" si="89"/>
        <v>0</v>
      </c>
    </row>
    <row r="535" spans="1:10" s="9" customFormat="1" ht="15.95" customHeight="1" x14ac:dyDescent="0.2">
      <c r="A535" s="10"/>
      <c r="B535" s="103" t="s">
        <v>223</v>
      </c>
      <c r="C535" s="103"/>
      <c r="D535" s="104"/>
      <c r="E535" s="12">
        <f>SUM(E536+E538)</f>
        <v>0</v>
      </c>
      <c r="F535" s="12">
        <f>SUM(F536+F538)</f>
        <v>0</v>
      </c>
      <c r="G535" s="53">
        <f t="shared" si="88"/>
        <v>0</v>
      </c>
      <c r="H535" s="12">
        <f>SUM(H536+H538)</f>
        <v>0</v>
      </c>
      <c r="I535" s="12">
        <f>SUM(I536+I538)</f>
        <v>0</v>
      </c>
      <c r="J535" s="53">
        <f t="shared" si="89"/>
        <v>0</v>
      </c>
    </row>
    <row r="536" spans="1:10" s="9" customFormat="1" ht="15.95" customHeight="1" x14ac:dyDescent="0.2">
      <c r="A536" s="10"/>
      <c r="B536" s="15"/>
      <c r="C536" s="56" t="s">
        <v>224</v>
      </c>
      <c r="D536" s="99"/>
      <c r="E536" s="12">
        <f>SUM(E537:E537)</f>
        <v>0</v>
      </c>
      <c r="F536" s="12">
        <f>SUM(F537:F537)</f>
        <v>0</v>
      </c>
      <c r="G536" s="53">
        <f t="shared" si="88"/>
        <v>0</v>
      </c>
      <c r="H536" s="12">
        <f>SUM(H537:H537)</f>
        <v>0</v>
      </c>
      <c r="I536" s="12">
        <f>SUM(I537:I537)</f>
        <v>0</v>
      </c>
      <c r="J536" s="53">
        <f t="shared" si="89"/>
        <v>0</v>
      </c>
    </row>
    <row r="537" spans="1:10" s="9" customFormat="1" ht="15.95" customHeight="1" x14ac:dyDescent="0.2">
      <c r="A537" s="5"/>
      <c r="B537" s="17"/>
      <c r="C537" s="17"/>
      <c r="D537" s="7" t="s">
        <v>274</v>
      </c>
      <c r="E537" s="8">
        <v>0</v>
      </c>
      <c r="F537" s="8">
        <v>0</v>
      </c>
      <c r="G537" s="53">
        <f t="shared" si="88"/>
        <v>0</v>
      </c>
      <c r="H537" s="8">
        <v>0</v>
      </c>
      <c r="I537" s="8">
        <v>0</v>
      </c>
      <c r="J537" s="53">
        <f t="shared" si="89"/>
        <v>0</v>
      </c>
    </row>
    <row r="538" spans="1:10" s="9" customFormat="1" ht="15.95" customHeight="1" x14ac:dyDescent="0.2">
      <c r="A538" s="10"/>
      <c r="B538" s="15"/>
      <c r="C538" s="58" t="s">
        <v>225</v>
      </c>
      <c r="D538" s="16"/>
      <c r="E538" s="12">
        <v>0</v>
      </c>
      <c r="F538" s="12">
        <v>0</v>
      </c>
      <c r="G538" s="53">
        <f t="shared" si="88"/>
        <v>0</v>
      </c>
      <c r="H538" s="12">
        <v>0</v>
      </c>
      <c r="I538" s="12">
        <v>0</v>
      </c>
      <c r="J538" s="53">
        <f t="shared" si="89"/>
        <v>0</v>
      </c>
    </row>
    <row r="539" spans="1:10" s="9" customFormat="1" ht="15.95" customHeight="1" x14ac:dyDescent="0.2">
      <c r="A539" s="102" t="s">
        <v>226</v>
      </c>
      <c r="B539" s="103"/>
      <c r="C539" s="103"/>
      <c r="D539" s="104"/>
      <c r="E539" s="12">
        <f>SUM(E540+E542)</f>
        <v>0</v>
      </c>
      <c r="F539" s="12">
        <f>SUM(F540+F542)</f>
        <v>0</v>
      </c>
      <c r="G539" s="53">
        <f t="shared" si="88"/>
        <v>0</v>
      </c>
      <c r="H539" s="12">
        <f>SUM(H540+H542)</f>
        <v>0</v>
      </c>
      <c r="I539" s="12">
        <f>SUM(I540+I542)</f>
        <v>0</v>
      </c>
      <c r="J539" s="53">
        <f t="shared" si="89"/>
        <v>0</v>
      </c>
    </row>
    <row r="540" spans="1:10" s="9" customFormat="1" ht="15.95" customHeight="1" x14ac:dyDescent="0.2">
      <c r="A540" s="10"/>
      <c r="B540" s="57" t="s">
        <v>227</v>
      </c>
      <c r="C540" s="57"/>
      <c r="D540" s="58"/>
      <c r="E540" s="12">
        <f>SUM(E541)</f>
        <v>0</v>
      </c>
      <c r="F540" s="12">
        <f>SUM(F541)</f>
        <v>0</v>
      </c>
      <c r="G540" s="53">
        <f t="shared" si="88"/>
        <v>0</v>
      </c>
      <c r="H540" s="12">
        <f>SUM(H541)</f>
        <v>0</v>
      </c>
      <c r="I540" s="12">
        <f>SUM(I541)</f>
        <v>0</v>
      </c>
      <c r="J540" s="53">
        <f t="shared" si="89"/>
        <v>0</v>
      </c>
    </row>
    <row r="541" spans="1:10" s="9" customFormat="1" ht="15.95" customHeight="1" x14ac:dyDescent="0.2">
      <c r="A541" s="10"/>
      <c r="B541" s="15"/>
      <c r="C541" s="103" t="s">
        <v>228</v>
      </c>
      <c r="D541" s="104"/>
      <c r="E541" s="12">
        <v>0</v>
      </c>
      <c r="F541" s="12">
        <v>0</v>
      </c>
      <c r="G541" s="53">
        <f t="shared" si="88"/>
        <v>0</v>
      </c>
      <c r="H541" s="12">
        <v>0</v>
      </c>
      <c r="I541" s="12">
        <v>0</v>
      </c>
      <c r="J541" s="53">
        <f t="shared" si="89"/>
        <v>0</v>
      </c>
    </row>
    <row r="542" spans="1:10" s="9" customFormat="1" ht="15.95" customHeight="1" x14ac:dyDescent="0.2">
      <c r="A542" s="10"/>
      <c r="B542" s="103" t="s">
        <v>229</v>
      </c>
      <c r="C542" s="103"/>
      <c r="D542" s="104"/>
      <c r="E542" s="12">
        <f>SUM(E543)</f>
        <v>0</v>
      </c>
      <c r="F542" s="12">
        <f>SUM(F543)</f>
        <v>0</v>
      </c>
      <c r="G542" s="53">
        <f t="shared" si="88"/>
        <v>0</v>
      </c>
      <c r="H542" s="12">
        <f>SUM(H543)</f>
        <v>0</v>
      </c>
      <c r="I542" s="12">
        <f>SUM(I543)</f>
        <v>0</v>
      </c>
      <c r="J542" s="53">
        <f t="shared" si="89"/>
        <v>0</v>
      </c>
    </row>
    <row r="543" spans="1:10" s="9" customFormat="1" ht="15.95" customHeight="1" x14ac:dyDescent="0.2">
      <c r="A543" s="10"/>
      <c r="B543" s="15"/>
      <c r="C543" s="58" t="s">
        <v>230</v>
      </c>
      <c r="D543" s="16"/>
      <c r="E543" s="12">
        <v>0</v>
      </c>
      <c r="F543" s="12">
        <v>0</v>
      </c>
      <c r="G543" s="53">
        <f t="shared" si="88"/>
        <v>0</v>
      </c>
      <c r="H543" s="12">
        <v>0</v>
      </c>
      <c r="I543" s="12">
        <v>0</v>
      </c>
      <c r="J543" s="53">
        <f t="shared" si="89"/>
        <v>0</v>
      </c>
    </row>
    <row r="544" spans="1:10" s="9" customFormat="1" ht="15.95" customHeight="1" x14ac:dyDescent="0.2">
      <c r="A544" s="102" t="s">
        <v>231</v>
      </c>
      <c r="B544" s="103"/>
      <c r="C544" s="103"/>
      <c r="D544" s="104"/>
      <c r="E544" s="12">
        <f>SUM(E545+E548+E551+E553+E555+E557)</f>
        <v>0</v>
      </c>
      <c r="F544" s="12">
        <f>SUM(F545+F548+F551+F553+F555+F557)</f>
        <v>0</v>
      </c>
      <c r="G544" s="53">
        <f t="shared" si="88"/>
        <v>0</v>
      </c>
      <c r="H544" s="12">
        <f>SUM(H545+H548+H551+H553+H555+H557)</f>
        <v>0</v>
      </c>
      <c r="I544" s="12">
        <f>SUM(I545+I548+I551+I553+I555+I557)</f>
        <v>0</v>
      </c>
      <c r="J544" s="53">
        <f t="shared" si="89"/>
        <v>0</v>
      </c>
    </row>
    <row r="545" spans="1:10" s="9" customFormat="1" ht="15.95" customHeight="1" x14ac:dyDescent="0.2">
      <c r="A545" s="10"/>
      <c r="B545" s="57" t="s">
        <v>232</v>
      </c>
      <c r="C545" s="57"/>
      <c r="D545" s="58"/>
      <c r="E545" s="12">
        <f>SUM(E546:E547)</f>
        <v>0</v>
      </c>
      <c r="F545" s="12">
        <f>SUM(F546:F547)</f>
        <v>0</v>
      </c>
      <c r="G545" s="53">
        <f t="shared" si="88"/>
        <v>0</v>
      </c>
      <c r="H545" s="12">
        <f>SUM(H546:H547)</f>
        <v>0</v>
      </c>
      <c r="I545" s="12">
        <f>SUM(I546:I547)</f>
        <v>0</v>
      </c>
      <c r="J545" s="53">
        <f t="shared" si="89"/>
        <v>0</v>
      </c>
    </row>
    <row r="546" spans="1:10" s="9" customFormat="1" ht="15.95" customHeight="1" x14ac:dyDescent="0.2">
      <c r="A546" s="10"/>
      <c r="B546" s="15"/>
      <c r="C546" s="103" t="s">
        <v>233</v>
      </c>
      <c r="D546" s="104"/>
      <c r="E546" s="12">
        <v>0</v>
      </c>
      <c r="F546" s="12">
        <v>0</v>
      </c>
      <c r="G546" s="53">
        <f t="shared" si="88"/>
        <v>0</v>
      </c>
      <c r="H546" s="12">
        <v>0</v>
      </c>
      <c r="I546" s="12">
        <v>0</v>
      </c>
      <c r="J546" s="53">
        <f t="shared" si="89"/>
        <v>0</v>
      </c>
    </row>
    <row r="547" spans="1:10" s="9" customFormat="1" ht="15.95" customHeight="1" x14ac:dyDescent="0.2">
      <c r="A547" s="10"/>
      <c r="B547" s="15"/>
      <c r="C547" s="103" t="s">
        <v>234</v>
      </c>
      <c r="D547" s="104"/>
      <c r="E547" s="12">
        <v>0</v>
      </c>
      <c r="F547" s="12">
        <v>0</v>
      </c>
      <c r="G547" s="53">
        <f t="shared" si="88"/>
        <v>0</v>
      </c>
      <c r="H547" s="12">
        <v>0</v>
      </c>
      <c r="I547" s="12">
        <v>0</v>
      </c>
      <c r="J547" s="53">
        <f t="shared" si="89"/>
        <v>0</v>
      </c>
    </row>
    <row r="548" spans="1:10" s="9" customFormat="1" ht="15.95" customHeight="1" x14ac:dyDescent="0.2">
      <c r="A548" s="10"/>
      <c r="B548" s="103" t="s">
        <v>235</v>
      </c>
      <c r="C548" s="103"/>
      <c r="D548" s="104"/>
      <c r="E548" s="12">
        <f>SUM(E549:E550)</f>
        <v>0</v>
      </c>
      <c r="F548" s="12">
        <f>SUM(F549:F550)</f>
        <v>0</v>
      </c>
      <c r="G548" s="53">
        <f t="shared" si="88"/>
        <v>0</v>
      </c>
      <c r="H548" s="12">
        <f>SUM(H549:H550)</f>
        <v>0</v>
      </c>
      <c r="I548" s="12">
        <f>SUM(I549:I550)</f>
        <v>0</v>
      </c>
      <c r="J548" s="53">
        <f t="shared" si="89"/>
        <v>0</v>
      </c>
    </row>
    <row r="549" spans="1:10" s="9" customFormat="1" ht="15.95" customHeight="1" x14ac:dyDescent="0.2">
      <c r="A549" s="10"/>
      <c r="B549" s="15"/>
      <c r="C549" s="103" t="s">
        <v>236</v>
      </c>
      <c r="D549" s="104"/>
      <c r="E549" s="12">
        <v>0</v>
      </c>
      <c r="F549" s="12">
        <v>0</v>
      </c>
      <c r="G549" s="53">
        <f t="shared" si="88"/>
        <v>0</v>
      </c>
      <c r="H549" s="12">
        <v>0</v>
      </c>
      <c r="I549" s="12">
        <v>0</v>
      </c>
      <c r="J549" s="53">
        <f t="shared" si="89"/>
        <v>0</v>
      </c>
    </row>
    <row r="550" spans="1:10" s="9" customFormat="1" ht="15.95" customHeight="1" x14ac:dyDescent="0.2">
      <c r="A550" s="10"/>
      <c r="B550" s="15"/>
      <c r="C550" s="58" t="s">
        <v>237</v>
      </c>
      <c r="D550" s="16"/>
      <c r="E550" s="12">
        <v>0</v>
      </c>
      <c r="F550" s="12">
        <v>0</v>
      </c>
      <c r="G550" s="53">
        <f t="shared" si="88"/>
        <v>0</v>
      </c>
      <c r="H550" s="12">
        <v>0</v>
      </c>
      <c r="I550" s="12">
        <v>0</v>
      </c>
      <c r="J550" s="53">
        <f t="shared" si="89"/>
        <v>0</v>
      </c>
    </row>
    <row r="551" spans="1:10" s="9" customFormat="1" ht="15.95" customHeight="1" x14ac:dyDescent="0.2">
      <c r="A551" s="10"/>
      <c r="B551" s="103" t="s">
        <v>238</v>
      </c>
      <c r="C551" s="103"/>
      <c r="D551" s="104"/>
      <c r="E551" s="12">
        <f>SUM(E552)</f>
        <v>0</v>
      </c>
      <c r="F551" s="12">
        <f>SUM(F552)</f>
        <v>0</v>
      </c>
      <c r="G551" s="53">
        <f t="shared" si="88"/>
        <v>0</v>
      </c>
      <c r="H551" s="12">
        <f>SUM(H552)</f>
        <v>0</v>
      </c>
      <c r="I551" s="12">
        <f>SUM(I552)</f>
        <v>0</v>
      </c>
      <c r="J551" s="53">
        <f t="shared" si="89"/>
        <v>0</v>
      </c>
    </row>
    <row r="552" spans="1:10" s="9" customFormat="1" ht="15.95" customHeight="1" x14ac:dyDescent="0.2">
      <c r="A552" s="10"/>
      <c r="B552" s="15"/>
      <c r="C552" s="58" t="s">
        <v>239</v>
      </c>
      <c r="D552" s="16"/>
      <c r="E552" s="12">
        <v>0</v>
      </c>
      <c r="F552" s="12">
        <v>0</v>
      </c>
      <c r="G552" s="53">
        <f t="shared" si="88"/>
        <v>0</v>
      </c>
      <c r="H552" s="12">
        <v>0</v>
      </c>
      <c r="I552" s="12">
        <v>0</v>
      </c>
      <c r="J552" s="53">
        <f t="shared" si="89"/>
        <v>0</v>
      </c>
    </row>
    <row r="553" spans="1:10" s="9" customFormat="1" ht="15.95" customHeight="1" x14ac:dyDescent="0.2">
      <c r="A553" s="10"/>
      <c r="B553" s="103" t="s">
        <v>240</v>
      </c>
      <c r="C553" s="103"/>
      <c r="D553" s="104"/>
      <c r="E553" s="12">
        <f>SUM(E554)</f>
        <v>0</v>
      </c>
      <c r="F553" s="12">
        <f>SUM(F554)</f>
        <v>0</v>
      </c>
      <c r="G553" s="53">
        <f t="shared" si="88"/>
        <v>0</v>
      </c>
      <c r="H553" s="12">
        <f>SUM(H554)</f>
        <v>0</v>
      </c>
      <c r="I553" s="12">
        <f>SUM(I554)</f>
        <v>0</v>
      </c>
      <c r="J553" s="53">
        <f t="shared" si="89"/>
        <v>0</v>
      </c>
    </row>
    <row r="554" spans="1:10" s="9" customFormat="1" ht="15.95" customHeight="1" x14ac:dyDescent="0.2">
      <c r="A554" s="10"/>
      <c r="B554" s="15"/>
      <c r="C554" s="58" t="s">
        <v>241</v>
      </c>
      <c r="D554" s="16"/>
      <c r="E554" s="12">
        <v>0</v>
      </c>
      <c r="F554" s="12">
        <v>0</v>
      </c>
      <c r="G554" s="53">
        <f t="shared" si="88"/>
        <v>0</v>
      </c>
      <c r="H554" s="12">
        <v>0</v>
      </c>
      <c r="I554" s="12">
        <v>0</v>
      </c>
      <c r="J554" s="53">
        <f t="shared" si="89"/>
        <v>0</v>
      </c>
    </row>
    <row r="555" spans="1:10" s="9" customFormat="1" ht="15.95" customHeight="1" x14ac:dyDescent="0.2">
      <c r="A555" s="10"/>
      <c r="B555" s="103" t="s">
        <v>242</v>
      </c>
      <c r="C555" s="103"/>
      <c r="D555" s="104"/>
      <c r="E555" s="12">
        <f>SUM(E556)</f>
        <v>0</v>
      </c>
      <c r="F555" s="12">
        <f>SUM(F556)</f>
        <v>0</v>
      </c>
      <c r="G555" s="53">
        <f t="shared" si="88"/>
        <v>0</v>
      </c>
      <c r="H555" s="12">
        <f>SUM(H556)</f>
        <v>0</v>
      </c>
      <c r="I555" s="12">
        <f>SUM(I556)</f>
        <v>0</v>
      </c>
      <c r="J555" s="53">
        <f t="shared" si="89"/>
        <v>0</v>
      </c>
    </row>
    <row r="556" spans="1:10" s="9" customFormat="1" ht="15.95" customHeight="1" x14ac:dyDescent="0.2">
      <c r="A556" s="10"/>
      <c r="B556" s="15"/>
      <c r="C556" s="58" t="s">
        <v>243</v>
      </c>
      <c r="D556" s="16"/>
      <c r="E556" s="12">
        <v>0</v>
      </c>
      <c r="F556" s="12">
        <v>0</v>
      </c>
      <c r="G556" s="53">
        <f t="shared" si="88"/>
        <v>0</v>
      </c>
      <c r="H556" s="12">
        <v>0</v>
      </c>
      <c r="I556" s="12">
        <v>0</v>
      </c>
      <c r="J556" s="53">
        <f t="shared" si="89"/>
        <v>0</v>
      </c>
    </row>
    <row r="557" spans="1:10" ht="15.95" customHeight="1" x14ac:dyDescent="0.2">
      <c r="A557" s="10"/>
      <c r="B557" s="57" t="s">
        <v>244</v>
      </c>
      <c r="C557" s="57"/>
      <c r="D557" s="58"/>
      <c r="E557" s="12">
        <f>SUM(E558)</f>
        <v>0</v>
      </c>
      <c r="F557" s="12">
        <f>SUM(F558)</f>
        <v>0</v>
      </c>
      <c r="G557" s="53">
        <f t="shared" si="88"/>
        <v>0</v>
      </c>
      <c r="H557" s="12">
        <f>SUM(H558)</f>
        <v>0</v>
      </c>
      <c r="I557" s="12">
        <f>SUM(I558)</f>
        <v>0</v>
      </c>
      <c r="J557" s="53">
        <f t="shared" si="89"/>
        <v>0</v>
      </c>
    </row>
    <row r="558" spans="1:10" ht="15.95" customHeight="1" x14ac:dyDescent="0.2">
      <c r="A558" s="10"/>
      <c r="B558" s="15"/>
      <c r="C558" s="58" t="s">
        <v>245</v>
      </c>
      <c r="D558" s="16"/>
      <c r="E558" s="12">
        <f>SUM(E559:E559)</f>
        <v>0</v>
      </c>
      <c r="F558" s="12">
        <f>SUM(F559:F559)</f>
        <v>0</v>
      </c>
      <c r="G558" s="53">
        <f t="shared" si="88"/>
        <v>0</v>
      </c>
      <c r="H558" s="12">
        <f>SUM(H559:H559)</f>
        <v>0</v>
      </c>
      <c r="I558" s="12">
        <f>SUM(I559:I559)</f>
        <v>0</v>
      </c>
      <c r="J558" s="53">
        <f t="shared" si="89"/>
        <v>0</v>
      </c>
    </row>
    <row r="559" spans="1:10" ht="15.95" customHeight="1" thickBot="1" x14ac:dyDescent="0.25">
      <c r="A559" s="5"/>
      <c r="B559" s="17"/>
      <c r="C559" s="17"/>
      <c r="D559" s="27" t="s">
        <v>279</v>
      </c>
      <c r="E559" s="8">
        <v>0</v>
      </c>
      <c r="F559" s="8">
        <v>0</v>
      </c>
      <c r="G559" s="53">
        <f t="shared" si="88"/>
        <v>0</v>
      </c>
      <c r="H559" s="8">
        <v>0</v>
      </c>
      <c r="I559" s="8">
        <v>0</v>
      </c>
      <c r="J559" s="53">
        <f t="shared" si="89"/>
        <v>0</v>
      </c>
    </row>
    <row r="560" spans="1:10" ht="15.95" customHeight="1" thickBot="1" x14ac:dyDescent="0.25">
      <c r="A560" s="107" t="s">
        <v>637</v>
      </c>
      <c r="B560" s="107"/>
      <c r="C560" s="107"/>
      <c r="D560" s="108"/>
      <c r="E560" s="41">
        <f t="shared" ref="E560:J560" si="98">SUM(E11+E53+E146+E269+E296+E383+E539+E544)</f>
        <v>92575775.750000015</v>
      </c>
      <c r="F560" s="41">
        <f t="shared" si="98"/>
        <v>22116235.740000006</v>
      </c>
      <c r="G560" s="41">
        <f t="shared" si="98"/>
        <v>114692011.49000002</v>
      </c>
      <c r="H560" s="41">
        <f t="shared" si="98"/>
        <v>56773122.019999988</v>
      </c>
      <c r="I560" s="41">
        <f t="shared" si="98"/>
        <v>56773122.019999988</v>
      </c>
      <c r="J560" s="41">
        <f t="shared" si="98"/>
        <v>57918889.470000036</v>
      </c>
    </row>
    <row r="561" spans="1:10" s="9" customFormat="1" x14ac:dyDescent="0.2">
      <c r="A561" s="63"/>
      <c r="B561" s="63"/>
      <c r="C561" s="63"/>
      <c r="D561" s="63"/>
      <c r="E561" s="64"/>
      <c r="F561" s="64"/>
      <c r="G561" s="64"/>
      <c r="H561" s="64"/>
      <c r="I561" s="64"/>
      <c r="J561" s="30"/>
    </row>
    <row r="562" spans="1:10" x14ac:dyDescent="0.2">
      <c r="A562" s="28"/>
      <c r="B562" s="28"/>
      <c r="C562" s="28"/>
      <c r="D562" s="28"/>
      <c r="E562" s="29"/>
      <c r="F562" s="30"/>
      <c r="G562" s="31"/>
      <c r="H562" s="30"/>
      <c r="I562" s="31"/>
      <c r="J562" s="31"/>
    </row>
    <row r="563" spans="1:10" x14ac:dyDescent="0.2">
      <c r="A563" s="28"/>
      <c r="B563" s="28"/>
      <c r="C563" s="28"/>
      <c r="D563" s="28"/>
      <c r="E563" s="29"/>
      <c r="F563" s="30"/>
      <c r="G563" s="31"/>
      <c r="H563" s="31"/>
      <c r="I563" s="31"/>
      <c r="J563" s="31"/>
    </row>
    <row r="564" spans="1:10" x14ac:dyDescent="0.2">
      <c r="A564" s="28"/>
      <c r="B564" s="28"/>
      <c r="C564" s="28"/>
      <c r="D564" s="28"/>
      <c r="E564" s="29"/>
      <c r="F564" s="30"/>
      <c r="G564" s="31"/>
      <c r="H564" s="31"/>
      <c r="I564" s="31"/>
      <c r="J564" s="31"/>
    </row>
    <row r="565" spans="1:10" x14ac:dyDescent="0.2">
      <c r="A565" s="28"/>
      <c r="B565" s="28"/>
      <c r="C565" s="28"/>
      <c r="D565" s="28"/>
      <c r="E565" s="29"/>
      <c r="F565" s="30"/>
      <c r="G565" s="31"/>
      <c r="H565" s="31"/>
      <c r="I565" s="31"/>
      <c r="J565" s="31"/>
    </row>
    <row r="566" spans="1:10" x14ac:dyDescent="0.2">
      <c r="A566" s="28"/>
      <c r="B566" s="28"/>
      <c r="C566" s="28"/>
      <c r="D566" s="28"/>
      <c r="E566" s="29"/>
      <c r="F566" s="30"/>
      <c r="G566" s="30"/>
      <c r="H566" s="30"/>
      <c r="I566" s="30"/>
      <c r="J566" s="30"/>
    </row>
    <row r="567" spans="1:10" x14ac:dyDescent="0.2">
      <c r="A567" s="28"/>
      <c r="B567" s="28"/>
      <c r="C567" s="28"/>
      <c r="D567" s="28"/>
      <c r="E567" s="29"/>
      <c r="F567" s="30"/>
      <c r="G567" s="30"/>
      <c r="H567" s="30"/>
      <c r="I567" s="30"/>
      <c r="J567" s="30"/>
    </row>
    <row r="568" spans="1:10" x14ac:dyDescent="0.2">
      <c r="A568" s="28"/>
      <c r="B568" s="28"/>
      <c r="C568" s="28"/>
      <c r="D568" s="28"/>
      <c r="E568" s="29"/>
      <c r="F568" s="30"/>
      <c r="G568" s="30"/>
      <c r="H568" s="30"/>
      <c r="I568" s="30"/>
      <c r="J568" s="30"/>
    </row>
    <row r="569" spans="1:10" x14ac:dyDescent="0.2">
      <c r="A569" s="28"/>
      <c r="B569" s="28"/>
      <c r="C569" s="28"/>
      <c r="D569" s="28"/>
      <c r="E569" s="29"/>
      <c r="F569" s="30"/>
      <c r="G569" s="30"/>
      <c r="H569" s="30"/>
      <c r="I569" s="30"/>
      <c r="J569" s="30"/>
    </row>
    <row r="570" spans="1:10" x14ac:dyDescent="0.2">
      <c r="A570" s="28"/>
      <c r="B570" s="28"/>
      <c r="C570" s="28"/>
      <c r="D570" s="28"/>
      <c r="E570" s="29"/>
      <c r="F570" s="29"/>
      <c r="G570" s="29"/>
      <c r="H570" s="29"/>
      <c r="I570" s="29"/>
      <c r="J570" s="29"/>
    </row>
    <row r="571" spans="1:10" x14ac:dyDescent="0.2">
      <c r="A571" s="28"/>
      <c r="B571" s="28"/>
      <c r="C571" s="28"/>
      <c r="D571" s="28"/>
      <c r="E571" s="29"/>
      <c r="F571" s="29"/>
      <c r="G571" s="29"/>
      <c r="H571" s="29"/>
      <c r="I571" s="29"/>
      <c r="J571" s="29"/>
    </row>
    <row r="572" spans="1:10" x14ac:dyDescent="0.2">
      <c r="A572" s="28"/>
      <c r="B572" s="28"/>
      <c r="C572" s="28"/>
      <c r="D572" s="28"/>
      <c r="E572" s="28"/>
      <c r="F572" s="28"/>
      <c r="G572" s="28"/>
      <c r="H572" s="28"/>
      <c r="I572" s="28"/>
      <c r="J572" s="28"/>
    </row>
  </sheetData>
  <mergeCells count="65">
    <mergeCell ref="B8:B10"/>
    <mergeCell ref="A8:A10"/>
    <mergeCell ref="A2:J2"/>
    <mergeCell ref="A3:J3"/>
    <mergeCell ref="A6:J6"/>
    <mergeCell ref="A4:J4"/>
    <mergeCell ref="A7:J7"/>
    <mergeCell ref="J8:J9"/>
    <mergeCell ref="E8:I8"/>
    <mergeCell ref="A5:J5"/>
    <mergeCell ref="D8:D10"/>
    <mergeCell ref="C8:C10"/>
    <mergeCell ref="C197:D197"/>
    <mergeCell ref="C257:D257"/>
    <mergeCell ref="B174:D174"/>
    <mergeCell ref="B54:D54"/>
    <mergeCell ref="B71:D71"/>
    <mergeCell ref="B82:D82"/>
    <mergeCell ref="B108:D108"/>
    <mergeCell ref="B112:D112"/>
    <mergeCell ref="B123:D123"/>
    <mergeCell ref="A146:D146"/>
    <mergeCell ref="B147:D147"/>
    <mergeCell ref="B161:D161"/>
    <mergeCell ref="B204:D204"/>
    <mergeCell ref="B218:D218"/>
    <mergeCell ref="B225:D225"/>
    <mergeCell ref="B234:D234"/>
    <mergeCell ref="B241:D241"/>
    <mergeCell ref="B535:D535"/>
    <mergeCell ref="B329:D329"/>
    <mergeCell ref="B372:D372"/>
    <mergeCell ref="B525:D525"/>
    <mergeCell ref="C359:D359"/>
    <mergeCell ref="C524:D524"/>
    <mergeCell ref="A269:D269"/>
    <mergeCell ref="B270:D270"/>
    <mergeCell ref="B275:D275"/>
    <mergeCell ref="B291:D291"/>
    <mergeCell ref="B294:D294"/>
    <mergeCell ref="B553:D553"/>
    <mergeCell ref="B555:D555"/>
    <mergeCell ref="A560:D560"/>
    <mergeCell ref="C541:D541"/>
    <mergeCell ref="C546:D546"/>
    <mergeCell ref="C547:D547"/>
    <mergeCell ref="C549:D549"/>
    <mergeCell ref="A539:D539"/>
    <mergeCell ref="B542:D542"/>
    <mergeCell ref="A544:D544"/>
    <mergeCell ref="B548:D548"/>
    <mergeCell ref="B551:D551"/>
    <mergeCell ref="C63:D63"/>
    <mergeCell ref="C70:D70"/>
    <mergeCell ref="C175:D175"/>
    <mergeCell ref="C190:D190"/>
    <mergeCell ref="A53:D53"/>
    <mergeCell ref="B21:D21"/>
    <mergeCell ref="B32:D32"/>
    <mergeCell ref="B47:D47"/>
    <mergeCell ref="B50:D50"/>
    <mergeCell ref="A11:D11"/>
    <mergeCell ref="B12:D12"/>
    <mergeCell ref="B16:D16"/>
    <mergeCell ref="C48:D48"/>
  </mergeCells>
  <phoneticPr fontId="18" type="noConversion"/>
  <conditionalFormatting sqref="D387">
    <cfRule type="duplicateValues" dxfId="1" priority="16"/>
  </conditionalFormatting>
  <pageMargins left="0.39370078740157483" right="0.39370078740157483" top="0.27559055118110237" bottom="0.51181102362204722" header="0.31496062992125984" footer="0.31496062992125984"/>
  <pageSetup scale="86" fitToHeight="0" orientation="landscape" r:id="rId1"/>
  <headerFooter>
    <oddFooter>&amp;RPág. &amp;P de &amp;N</oddFooter>
  </headerFooter>
  <rowBreaks count="2" manualBreakCount="2">
    <brk id="526" max="9" man="1"/>
    <brk id="555" max="9"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535"/>
  <sheetViews>
    <sheetView zoomScaleNormal="100" zoomScaleSheetLayoutView="90" workbookViewId="0">
      <selection activeCell="E430" sqref="E430"/>
    </sheetView>
  </sheetViews>
  <sheetFormatPr baseColWidth="10" defaultRowHeight="12.75" x14ac:dyDescent="0.2"/>
  <cols>
    <col min="1" max="1" width="3.5703125" style="33" customWidth="1"/>
    <col min="2" max="2" width="3" style="33" customWidth="1"/>
    <col min="3" max="3" width="5.140625" style="33" customWidth="1"/>
    <col min="4" max="4" width="46.140625" style="33" customWidth="1"/>
    <col min="5" max="5" width="15" style="33" customWidth="1"/>
    <col min="6" max="6" width="14" style="33" customWidth="1"/>
    <col min="7" max="10" width="15.7109375" style="33" customWidth="1"/>
    <col min="11" max="257" width="11.42578125" style="1"/>
    <col min="258" max="258" width="12.140625" style="1" customWidth="1"/>
    <col min="259" max="259" width="33.140625" style="1" customWidth="1"/>
    <col min="260" max="260" width="13.7109375" style="1" customWidth="1"/>
    <col min="261" max="261" width="14.42578125" style="1" customWidth="1"/>
    <col min="262" max="262" width="14.140625" style="1" customWidth="1"/>
    <col min="263" max="263" width="14.28515625" style="1" customWidth="1"/>
    <col min="264" max="264" width="14.5703125" style="1" customWidth="1"/>
    <col min="265" max="265" width="14.28515625" style="1" customWidth="1"/>
    <col min="266" max="266" width="31.5703125" style="1" customWidth="1"/>
    <col min="267" max="513" width="11.42578125" style="1"/>
    <col min="514" max="514" width="12.140625" style="1" customWidth="1"/>
    <col min="515" max="515" width="33.140625" style="1" customWidth="1"/>
    <col min="516" max="516" width="13.7109375" style="1" customWidth="1"/>
    <col min="517" max="517" width="14.42578125" style="1" customWidth="1"/>
    <col min="518" max="518" width="14.140625" style="1" customWidth="1"/>
    <col min="519" max="519" width="14.28515625" style="1" customWidth="1"/>
    <col min="520" max="520" width="14.5703125" style="1" customWidth="1"/>
    <col min="521" max="521" width="14.28515625" style="1" customWidth="1"/>
    <col min="522" max="522" width="31.5703125" style="1" customWidth="1"/>
    <col min="523" max="769" width="11.42578125" style="1"/>
    <col min="770" max="770" width="12.140625" style="1" customWidth="1"/>
    <col min="771" max="771" width="33.140625" style="1" customWidth="1"/>
    <col min="772" max="772" width="13.7109375" style="1" customWidth="1"/>
    <col min="773" max="773" width="14.42578125" style="1" customWidth="1"/>
    <col min="774" max="774" width="14.140625" style="1" customWidth="1"/>
    <col min="775" max="775" width="14.28515625" style="1" customWidth="1"/>
    <col min="776" max="776" width="14.5703125" style="1" customWidth="1"/>
    <col min="777" max="777" width="14.28515625" style="1" customWidth="1"/>
    <col min="778" max="778" width="31.5703125" style="1" customWidth="1"/>
    <col min="779" max="1025" width="11.42578125" style="1"/>
    <col min="1026" max="1026" width="12.140625" style="1" customWidth="1"/>
    <col min="1027" max="1027" width="33.140625" style="1" customWidth="1"/>
    <col min="1028" max="1028" width="13.7109375" style="1" customWidth="1"/>
    <col min="1029" max="1029" width="14.42578125" style="1" customWidth="1"/>
    <col min="1030" max="1030" width="14.140625" style="1" customWidth="1"/>
    <col min="1031" max="1031" width="14.28515625" style="1" customWidth="1"/>
    <col min="1032" max="1032" width="14.5703125" style="1" customWidth="1"/>
    <col min="1033" max="1033" width="14.28515625" style="1" customWidth="1"/>
    <col min="1034" max="1034" width="31.5703125" style="1" customWidth="1"/>
    <col min="1035" max="1281" width="11.42578125" style="1"/>
    <col min="1282" max="1282" width="12.140625" style="1" customWidth="1"/>
    <col min="1283" max="1283" width="33.140625" style="1" customWidth="1"/>
    <col min="1284" max="1284" width="13.7109375" style="1" customWidth="1"/>
    <col min="1285" max="1285" width="14.42578125" style="1" customWidth="1"/>
    <col min="1286" max="1286" width="14.140625" style="1" customWidth="1"/>
    <col min="1287" max="1287" width="14.28515625" style="1" customWidth="1"/>
    <col min="1288" max="1288" width="14.5703125" style="1" customWidth="1"/>
    <col min="1289" max="1289" width="14.28515625" style="1" customWidth="1"/>
    <col min="1290" max="1290" width="31.5703125" style="1" customWidth="1"/>
    <col min="1291" max="1537" width="11.42578125" style="1"/>
    <col min="1538" max="1538" width="12.140625" style="1" customWidth="1"/>
    <col min="1539" max="1539" width="33.140625" style="1" customWidth="1"/>
    <col min="1540" max="1540" width="13.7109375" style="1" customWidth="1"/>
    <col min="1541" max="1541" width="14.42578125" style="1" customWidth="1"/>
    <col min="1542" max="1542" width="14.140625" style="1" customWidth="1"/>
    <col min="1543" max="1543" width="14.28515625" style="1" customWidth="1"/>
    <col min="1544" max="1544" width="14.5703125" style="1" customWidth="1"/>
    <col min="1545" max="1545" width="14.28515625" style="1" customWidth="1"/>
    <col min="1546" max="1546" width="31.5703125" style="1" customWidth="1"/>
    <col min="1547" max="1793" width="11.42578125" style="1"/>
    <col min="1794" max="1794" width="12.140625" style="1" customWidth="1"/>
    <col min="1795" max="1795" width="33.140625" style="1" customWidth="1"/>
    <col min="1796" max="1796" width="13.7109375" style="1" customWidth="1"/>
    <col min="1797" max="1797" width="14.42578125" style="1" customWidth="1"/>
    <col min="1798" max="1798" width="14.140625" style="1" customWidth="1"/>
    <col min="1799" max="1799" width="14.28515625" style="1" customWidth="1"/>
    <col min="1800" max="1800" width="14.5703125" style="1" customWidth="1"/>
    <col min="1801" max="1801" width="14.28515625" style="1" customWidth="1"/>
    <col min="1802" max="1802" width="31.5703125" style="1" customWidth="1"/>
    <col min="1803" max="2049" width="11.42578125" style="1"/>
    <col min="2050" max="2050" width="12.140625" style="1" customWidth="1"/>
    <col min="2051" max="2051" width="33.140625" style="1" customWidth="1"/>
    <col min="2052" max="2052" width="13.7109375" style="1" customWidth="1"/>
    <col min="2053" max="2053" width="14.42578125" style="1" customWidth="1"/>
    <col min="2054" max="2054" width="14.140625" style="1" customWidth="1"/>
    <col min="2055" max="2055" width="14.28515625" style="1" customWidth="1"/>
    <col min="2056" max="2056" width="14.5703125" style="1" customWidth="1"/>
    <col min="2057" max="2057" width="14.28515625" style="1" customWidth="1"/>
    <col min="2058" max="2058" width="31.5703125" style="1" customWidth="1"/>
    <col min="2059" max="2305" width="11.42578125" style="1"/>
    <col min="2306" max="2306" width="12.140625" style="1" customWidth="1"/>
    <col min="2307" max="2307" width="33.140625" style="1" customWidth="1"/>
    <col min="2308" max="2308" width="13.7109375" style="1" customWidth="1"/>
    <col min="2309" max="2309" width="14.42578125" style="1" customWidth="1"/>
    <col min="2310" max="2310" width="14.140625" style="1" customWidth="1"/>
    <col min="2311" max="2311" width="14.28515625" style="1" customWidth="1"/>
    <col min="2312" max="2312" width="14.5703125" style="1" customWidth="1"/>
    <col min="2313" max="2313" width="14.28515625" style="1" customWidth="1"/>
    <col min="2314" max="2314" width="31.5703125" style="1" customWidth="1"/>
    <col min="2315" max="2561" width="11.42578125" style="1"/>
    <col min="2562" max="2562" width="12.140625" style="1" customWidth="1"/>
    <col min="2563" max="2563" width="33.140625" style="1" customWidth="1"/>
    <col min="2564" max="2564" width="13.7109375" style="1" customWidth="1"/>
    <col min="2565" max="2565" width="14.42578125" style="1" customWidth="1"/>
    <col min="2566" max="2566" width="14.140625" style="1" customWidth="1"/>
    <col min="2567" max="2567" width="14.28515625" style="1" customWidth="1"/>
    <col min="2568" max="2568" width="14.5703125" style="1" customWidth="1"/>
    <col min="2569" max="2569" width="14.28515625" style="1" customWidth="1"/>
    <col min="2570" max="2570" width="31.5703125" style="1" customWidth="1"/>
    <col min="2571" max="2817" width="11.42578125" style="1"/>
    <col min="2818" max="2818" width="12.140625" style="1" customWidth="1"/>
    <col min="2819" max="2819" width="33.140625" style="1" customWidth="1"/>
    <col min="2820" max="2820" width="13.7109375" style="1" customWidth="1"/>
    <col min="2821" max="2821" width="14.42578125" style="1" customWidth="1"/>
    <col min="2822" max="2822" width="14.140625" style="1" customWidth="1"/>
    <col min="2823" max="2823" width="14.28515625" style="1" customWidth="1"/>
    <col min="2824" max="2824" width="14.5703125" style="1" customWidth="1"/>
    <col min="2825" max="2825" width="14.28515625" style="1" customWidth="1"/>
    <col min="2826" max="2826" width="31.5703125" style="1" customWidth="1"/>
    <col min="2827" max="3073" width="11.42578125" style="1"/>
    <col min="3074" max="3074" width="12.140625" style="1" customWidth="1"/>
    <col min="3075" max="3075" width="33.140625" style="1" customWidth="1"/>
    <col min="3076" max="3076" width="13.7109375" style="1" customWidth="1"/>
    <col min="3077" max="3077" width="14.42578125" style="1" customWidth="1"/>
    <col min="3078" max="3078" width="14.140625" style="1" customWidth="1"/>
    <col min="3079" max="3079" width="14.28515625" style="1" customWidth="1"/>
    <col min="3080" max="3080" width="14.5703125" style="1" customWidth="1"/>
    <col min="3081" max="3081" width="14.28515625" style="1" customWidth="1"/>
    <col min="3082" max="3082" width="31.5703125" style="1" customWidth="1"/>
    <col min="3083" max="3329" width="11.42578125" style="1"/>
    <col min="3330" max="3330" width="12.140625" style="1" customWidth="1"/>
    <col min="3331" max="3331" width="33.140625" style="1" customWidth="1"/>
    <col min="3332" max="3332" width="13.7109375" style="1" customWidth="1"/>
    <col min="3333" max="3333" width="14.42578125" style="1" customWidth="1"/>
    <col min="3334" max="3334" width="14.140625" style="1" customWidth="1"/>
    <col min="3335" max="3335" width="14.28515625" style="1" customWidth="1"/>
    <col min="3336" max="3336" width="14.5703125" style="1" customWidth="1"/>
    <col min="3337" max="3337" width="14.28515625" style="1" customWidth="1"/>
    <col min="3338" max="3338" width="31.5703125" style="1" customWidth="1"/>
    <col min="3339" max="3585" width="11.42578125" style="1"/>
    <col min="3586" max="3586" width="12.140625" style="1" customWidth="1"/>
    <col min="3587" max="3587" width="33.140625" style="1" customWidth="1"/>
    <col min="3588" max="3588" width="13.7109375" style="1" customWidth="1"/>
    <col min="3589" max="3589" width="14.42578125" style="1" customWidth="1"/>
    <col min="3590" max="3590" width="14.140625" style="1" customWidth="1"/>
    <col min="3591" max="3591" width="14.28515625" style="1" customWidth="1"/>
    <col min="3592" max="3592" width="14.5703125" style="1" customWidth="1"/>
    <col min="3593" max="3593" width="14.28515625" style="1" customWidth="1"/>
    <col min="3594" max="3594" width="31.5703125" style="1" customWidth="1"/>
    <col min="3595" max="3841" width="11.42578125" style="1"/>
    <col min="3842" max="3842" width="12.140625" style="1" customWidth="1"/>
    <col min="3843" max="3843" width="33.140625" style="1" customWidth="1"/>
    <col min="3844" max="3844" width="13.7109375" style="1" customWidth="1"/>
    <col min="3845" max="3845" width="14.42578125" style="1" customWidth="1"/>
    <col min="3846" max="3846" width="14.140625" style="1" customWidth="1"/>
    <col min="3847" max="3847" width="14.28515625" style="1" customWidth="1"/>
    <col min="3848" max="3848" width="14.5703125" style="1" customWidth="1"/>
    <col min="3849" max="3849" width="14.28515625" style="1" customWidth="1"/>
    <col min="3850" max="3850" width="31.5703125" style="1" customWidth="1"/>
    <col min="3851" max="4097" width="11.42578125" style="1"/>
    <col min="4098" max="4098" width="12.140625" style="1" customWidth="1"/>
    <col min="4099" max="4099" width="33.140625" style="1" customWidth="1"/>
    <col min="4100" max="4100" width="13.7109375" style="1" customWidth="1"/>
    <col min="4101" max="4101" width="14.42578125" style="1" customWidth="1"/>
    <col min="4102" max="4102" width="14.140625" style="1" customWidth="1"/>
    <col min="4103" max="4103" width="14.28515625" style="1" customWidth="1"/>
    <col min="4104" max="4104" width="14.5703125" style="1" customWidth="1"/>
    <col min="4105" max="4105" width="14.28515625" style="1" customWidth="1"/>
    <col min="4106" max="4106" width="31.5703125" style="1" customWidth="1"/>
    <col min="4107" max="4353" width="11.42578125" style="1"/>
    <col min="4354" max="4354" width="12.140625" style="1" customWidth="1"/>
    <col min="4355" max="4355" width="33.140625" style="1" customWidth="1"/>
    <col min="4356" max="4356" width="13.7109375" style="1" customWidth="1"/>
    <col min="4357" max="4357" width="14.42578125" style="1" customWidth="1"/>
    <col min="4358" max="4358" width="14.140625" style="1" customWidth="1"/>
    <col min="4359" max="4359" width="14.28515625" style="1" customWidth="1"/>
    <col min="4360" max="4360" width="14.5703125" style="1" customWidth="1"/>
    <col min="4361" max="4361" width="14.28515625" style="1" customWidth="1"/>
    <col min="4362" max="4362" width="31.5703125" style="1" customWidth="1"/>
    <col min="4363" max="4609" width="11.42578125" style="1"/>
    <col min="4610" max="4610" width="12.140625" style="1" customWidth="1"/>
    <col min="4611" max="4611" width="33.140625" style="1" customWidth="1"/>
    <col min="4612" max="4612" width="13.7109375" style="1" customWidth="1"/>
    <col min="4613" max="4613" width="14.42578125" style="1" customWidth="1"/>
    <col min="4614" max="4614" width="14.140625" style="1" customWidth="1"/>
    <col min="4615" max="4615" width="14.28515625" style="1" customWidth="1"/>
    <col min="4616" max="4616" width="14.5703125" style="1" customWidth="1"/>
    <col min="4617" max="4617" width="14.28515625" style="1" customWidth="1"/>
    <col min="4618" max="4618" width="31.5703125" style="1" customWidth="1"/>
    <col min="4619" max="4865" width="11.42578125" style="1"/>
    <col min="4866" max="4866" width="12.140625" style="1" customWidth="1"/>
    <col min="4867" max="4867" width="33.140625" style="1" customWidth="1"/>
    <col min="4868" max="4868" width="13.7109375" style="1" customWidth="1"/>
    <col min="4869" max="4869" width="14.42578125" style="1" customWidth="1"/>
    <col min="4870" max="4870" width="14.140625" style="1" customWidth="1"/>
    <col min="4871" max="4871" width="14.28515625" style="1" customWidth="1"/>
    <col min="4872" max="4872" width="14.5703125" style="1" customWidth="1"/>
    <col min="4873" max="4873" width="14.28515625" style="1" customWidth="1"/>
    <col min="4874" max="4874" width="31.5703125" style="1" customWidth="1"/>
    <col min="4875" max="5121" width="11.42578125" style="1"/>
    <col min="5122" max="5122" width="12.140625" style="1" customWidth="1"/>
    <col min="5123" max="5123" width="33.140625" style="1" customWidth="1"/>
    <col min="5124" max="5124" width="13.7109375" style="1" customWidth="1"/>
    <col min="5125" max="5125" width="14.42578125" style="1" customWidth="1"/>
    <col min="5126" max="5126" width="14.140625" style="1" customWidth="1"/>
    <col min="5127" max="5127" width="14.28515625" style="1" customWidth="1"/>
    <col min="5128" max="5128" width="14.5703125" style="1" customWidth="1"/>
    <col min="5129" max="5129" width="14.28515625" style="1" customWidth="1"/>
    <col min="5130" max="5130" width="31.5703125" style="1" customWidth="1"/>
    <col min="5131" max="5377" width="11.42578125" style="1"/>
    <col min="5378" max="5378" width="12.140625" style="1" customWidth="1"/>
    <col min="5379" max="5379" width="33.140625" style="1" customWidth="1"/>
    <col min="5380" max="5380" width="13.7109375" style="1" customWidth="1"/>
    <col min="5381" max="5381" width="14.42578125" style="1" customWidth="1"/>
    <col min="5382" max="5382" width="14.140625" style="1" customWidth="1"/>
    <col min="5383" max="5383" width="14.28515625" style="1" customWidth="1"/>
    <col min="5384" max="5384" width="14.5703125" style="1" customWidth="1"/>
    <col min="5385" max="5385" width="14.28515625" style="1" customWidth="1"/>
    <col min="5386" max="5386" width="31.5703125" style="1" customWidth="1"/>
    <col min="5387" max="5633" width="11.42578125" style="1"/>
    <col min="5634" max="5634" width="12.140625" style="1" customWidth="1"/>
    <col min="5635" max="5635" width="33.140625" style="1" customWidth="1"/>
    <col min="5636" max="5636" width="13.7109375" style="1" customWidth="1"/>
    <col min="5637" max="5637" width="14.42578125" style="1" customWidth="1"/>
    <col min="5638" max="5638" width="14.140625" style="1" customWidth="1"/>
    <col min="5639" max="5639" width="14.28515625" style="1" customWidth="1"/>
    <col min="5640" max="5640" width="14.5703125" style="1" customWidth="1"/>
    <col min="5641" max="5641" width="14.28515625" style="1" customWidth="1"/>
    <col min="5642" max="5642" width="31.5703125" style="1" customWidth="1"/>
    <col min="5643" max="5889" width="11.42578125" style="1"/>
    <col min="5890" max="5890" width="12.140625" style="1" customWidth="1"/>
    <col min="5891" max="5891" width="33.140625" style="1" customWidth="1"/>
    <col min="5892" max="5892" width="13.7109375" style="1" customWidth="1"/>
    <col min="5893" max="5893" width="14.42578125" style="1" customWidth="1"/>
    <col min="5894" max="5894" width="14.140625" style="1" customWidth="1"/>
    <col min="5895" max="5895" width="14.28515625" style="1" customWidth="1"/>
    <col min="5896" max="5896" width="14.5703125" style="1" customWidth="1"/>
    <col min="5897" max="5897" width="14.28515625" style="1" customWidth="1"/>
    <col min="5898" max="5898" width="31.5703125" style="1" customWidth="1"/>
    <col min="5899" max="6145" width="11.42578125" style="1"/>
    <col min="6146" max="6146" width="12.140625" style="1" customWidth="1"/>
    <col min="6147" max="6147" width="33.140625" style="1" customWidth="1"/>
    <col min="6148" max="6148" width="13.7109375" style="1" customWidth="1"/>
    <col min="6149" max="6149" width="14.42578125" style="1" customWidth="1"/>
    <col min="6150" max="6150" width="14.140625" style="1" customWidth="1"/>
    <col min="6151" max="6151" width="14.28515625" style="1" customWidth="1"/>
    <col min="6152" max="6152" width="14.5703125" style="1" customWidth="1"/>
    <col min="6153" max="6153" width="14.28515625" style="1" customWidth="1"/>
    <col min="6154" max="6154" width="31.5703125" style="1" customWidth="1"/>
    <col min="6155" max="6401" width="11.42578125" style="1"/>
    <col min="6402" max="6402" width="12.140625" style="1" customWidth="1"/>
    <col min="6403" max="6403" width="33.140625" style="1" customWidth="1"/>
    <col min="6404" max="6404" width="13.7109375" style="1" customWidth="1"/>
    <col min="6405" max="6405" width="14.42578125" style="1" customWidth="1"/>
    <col min="6406" max="6406" width="14.140625" style="1" customWidth="1"/>
    <col min="6407" max="6407" width="14.28515625" style="1" customWidth="1"/>
    <col min="6408" max="6408" width="14.5703125" style="1" customWidth="1"/>
    <col min="6409" max="6409" width="14.28515625" style="1" customWidth="1"/>
    <col min="6410" max="6410" width="31.5703125" style="1" customWidth="1"/>
    <col min="6411" max="6657" width="11.42578125" style="1"/>
    <col min="6658" max="6658" width="12.140625" style="1" customWidth="1"/>
    <col min="6659" max="6659" width="33.140625" style="1" customWidth="1"/>
    <col min="6660" max="6660" width="13.7109375" style="1" customWidth="1"/>
    <col min="6661" max="6661" width="14.42578125" style="1" customWidth="1"/>
    <col min="6662" max="6662" width="14.140625" style="1" customWidth="1"/>
    <col min="6663" max="6663" width="14.28515625" style="1" customWidth="1"/>
    <col min="6664" max="6664" width="14.5703125" style="1" customWidth="1"/>
    <col min="6665" max="6665" width="14.28515625" style="1" customWidth="1"/>
    <col min="6666" max="6666" width="31.5703125" style="1" customWidth="1"/>
    <col min="6667" max="6913" width="11.42578125" style="1"/>
    <col min="6914" max="6914" width="12.140625" style="1" customWidth="1"/>
    <col min="6915" max="6915" width="33.140625" style="1" customWidth="1"/>
    <col min="6916" max="6916" width="13.7109375" style="1" customWidth="1"/>
    <col min="6917" max="6917" width="14.42578125" style="1" customWidth="1"/>
    <col min="6918" max="6918" width="14.140625" style="1" customWidth="1"/>
    <col min="6919" max="6919" width="14.28515625" style="1" customWidth="1"/>
    <col min="6920" max="6920" width="14.5703125" style="1" customWidth="1"/>
    <col min="6921" max="6921" width="14.28515625" style="1" customWidth="1"/>
    <col min="6922" max="6922" width="31.5703125" style="1" customWidth="1"/>
    <col min="6923" max="7169" width="11.42578125" style="1"/>
    <col min="7170" max="7170" width="12.140625" style="1" customWidth="1"/>
    <col min="7171" max="7171" width="33.140625" style="1" customWidth="1"/>
    <col min="7172" max="7172" width="13.7109375" style="1" customWidth="1"/>
    <col min="7173" max="7173" width="14.42578125" style="1" customWidth="1"/>
    <col min="7174" max="7174" width="14.140625" style="1" customWidth="1"/>
    <col min="7175" max="7175" width="14.28515625" style="1" customWidth="1"/>
    <col min="7176" max="7176" width="14.5703125" style="1" customWidth="1"/>
    <col min="7177" max="7177" width="14.28515625" style="1" customWidth="1"/>
    <col min="7178" max="7178" width="31.5703125" style="1" customWidth="1"/>
    <col min="7179" max="7425" width="11.42578125" style="1"/>
    <col min="7426" max="7426" width="12.140625" style="1" customWidth="1"/>
    <col min="7427" max="7427" width="33.140625" style="1" customWidth="1"/>
    <col min="7428" max="7428" width="13.7109375" style="1" customWidth="1"/>
    <col min="7429" max="7429" width="14.42578125" style="1" customWidth="1"/>
    <col min="7430" max="7430" width="14.140625" style="1" customWidth="1"/>
    <col min="7431" max="7431" width="14.28515625" style="1" customWidth="1"/>
    <col min="7432" max="7432" width="14.5703125" style="1" customWidth="1"/>
    <col min="7433" max="7433" width="14.28515625" style="1" customWidth="1"/>
    <col min="7434" max="7434" width="31.5703125" style="1" customWidth="1"/>
    <col min="7435" max="7681" width="11.42578125" style="1"/>
    <col min="7682" max="7682" width="12.140625" style="1" customWidth="1"/>
    <col min="7683" max="7683" width="33.140625" style="1" customWidth="1"/>
    <col min="7684" max="7684" width="13.7109375" style="1" customWidth="1"/>
    <col min="7685" max="7685" width="14.42578125" style="1" customWidth="1"/>
    <col min="7686" max="7686" width="14.140625" style="1" customWidth="1"/>
    <col min="7687" max="7687" width="14.28515625" style="1" customWidth="1"/>
    <col min="7688" max="7688" width="14.5703125" style="1" customWidth="1"/>
    <col min="7689" max="7689" width="14.28515625" style="1" customWidth="1"/>
    <col min="7690" max="7690" width="31.5703125" style="1" customWidth="1"/>
    <col min="7691" max="7937" width="11.42578125" style="1"/>
    <col min="7938" max="7938" width="12.140625" style="1" customWidth="1"/>
    <col min="7939" max="7939" width="33.140625" style="1" customWidth="1"/>
    <col min="7940" max="7940" width="13.7109375" style="1" customWidth="1"/>
    <col min="7941" max="7941" width="14.42578125" style="1" customWidth="1"/>
    <col min="7942" max="7942" width="14.140625" style="1" customWidth="1"/>
    <col min="7943" max="7943" width="14.28515625" style="1" customWidth="1"/>
    <col min="7944" max="7944" width="14.5703125" style="1" customWidth="1"/>
    <col min="7945" max="7945" width="14.28515625" style="1" customWidth="1"/>
    <col min="7946" max="7946" width="31.5703125" style="1" customWidth="1"/>
    <col min="7947" max="8193" width="11.42578125" style="1"/>
    <col min="8194" max="8194" width="12.140625" style="1" customWidth="1"/>
    <col min="8195" max="8195" width="33.140625" style="1" customWidth="1"/>
    <col min="8196" max="8196" width="13.7109375" style="1" customWidth="1"/>
    <col min="8197" max="8197" width="14.42578125" style="1" customWidth="1"/>
    <col min="8198" max="8198" width="14.140625" style="1" customWidth="1"/>
    <col min="8199" max="8199" width="14.28515625" style="1" customWidth="1"/>
    <col min="8200" max="8200" width="14.5703125" style="1" customWidth="1"/>
    <col min="8201" max="8201" width="14.28515625" style="1" customWidth="1"/>
    <col min="8202" max="8202" width="31.5703125" style="1" customWidth="1"/>
    <col min="8203" max="8449" width="11.42578125" style="1"/>
    <col min="8450" max="8450" width="12.140625" style="1" customWidth="1"/>
    <col min="8451" max="8451" width="33.140625" style="1" customWidth="1"/>
    <col min="8452" max="8452" width="13.7109375" style="1" customWidth="1"/>
    <col min="8453" max="8453" width="14.42578125" style="1" customWidth="1"/>
    <col min="8454" max="8454" width="14.140625" style="1" customWidth="1"/>
    <col min="8455" max="8455" width="14.28515625" style="1" customWidth="1"/>
    <col min="8456" max="8456" width="14.5703125" style="1" customWidth="1"/>
    <col min="8457" max="8457" width="14.28515625" style="1" customWidth="1"/>
    <col min="8458" max="8458" width="31.5703125" style="1" customWidth="1"/>
    <col min="8459" max="8705" width="11.42578125" style="1"/>
    <col min="8706" max="8706" width="12.140625" style="1" customWidth="1"/>
    <col min="8707" max="8707" width="33.140625" style="1" customWidth="1"/>
    <col min="8708" max="8708" width="13.7109375" style="1" customWidth="1"/>
    <col min="8709" max="8709" width="14.42578125" style="1" customWidth="1"/>
    <col min="8710" max="8710" width="14.140625" style="1" customWidth="1"/>
    <col min="8711" max="8711" width="14.28515625" style="1" customWidth="1"/>
    <col min="8712" max="8712" width="14.5703125" style="1" customWidth="1"/>
    <col min="8713" max="8713" width="14.28515625" style="1" customWidth="1"/>
    <col min="8714" max="8714" width="31.5703125" style="1" customWidth="1"/>
    <col min="8715" max="8961" width="11.42578125" style="1"/>
    <col min="8962" max="8962" width="12.140625" style="1" customWidth="1"/>
    <col min="8963" max="8963" width="33.140625" style="1" customWidth="1"/>
    <col min="8964" max="8964" width="13.7109375" style="1" customWidth="1"/>
    <col min="8965" max="8965" width="14.42578125" style="1" customWidth="1"/>
    <col min="8966" max="8966" width="14.140625" style="1" customWidth="1"/>
    <col min="8967" max="8967" width="14.28515625" style="1" customWidth="1"/>
    <col min="8968" max="8968" width="14.5703125" style="1" customWidth="1"/>
    <col min="8969" max="8969" width="14.28515625" style="1" customWidth="1"/>
    <col min="8970" max="8970" width="31.5703125" style="1" customWidth="1"/>
    <col min="8971" max="9217" width="11.42578125" style="1"/>
    <col min="9218" max="9218" width="12.140625" style="1" customWidth="1"/>
    <col min="9219" max="9219" width="33.140625" style="1" customWidth="1"/>
    <col min="9220" max="9220" width="13.7109375" style="1" customWidth="1"/>
    <col min="9221" max="9221" width="14.42578125" style="1" customWidth="1"/>
    <col min="9222" max="9222" width="14.140625" style="1" customWidth="1"/>
    <col min="9223" max="9223" width="14.28515625" style="1" customWidth="1"/>
    <col min="9224" max="9224" width="14.5703125" style="1" customWidth="1"/>
    <col min="9225" max="9225" width="14.28515625" style="1" customWidth="1"/>
    <col min="9226" max="9226" width="31.5703125" style="1" customWidth="1"/>
    <col min="9227" max="9473" width="11.42578125" style="1"/>
    <col min="9474" max="9474" width="12.140625" style="1" customWidth="1"/>
    <col min="9475" max="9475" width="33.140625" style="1" customWidth="1"/>
    <col min="9476" max="9476" width="13.7109375" style="1" customWidth="1"/>
    <col min="9477" max="9477" width="14.42578125" style="1" customWidth="1"/>
    <col min="9478" max="9478" width="14.140625" style="1" customWidth="1"/>
    <col min="9479" max="9479" width="14.28515625" style="1" customWidth="1"/>
    <col min="9480" max="9480" width="14.5703125" style="1" customWidth="1"/>
    <col min="9481" max="9481" width="14.28515625" style="1" customWidth="1"/>
    <col min="9482" max="9482" width="31.5703125" style="1" customWidth="1"/>
    <col min="9483" max="9729" width="11.42578125" style="1"/>
    <col min="9730" max="9730" width="12.140625" style="1" customWidth="1"/>
    <col min="9731" max="9731" width="33.140625" style="1" customWidth="1"/>
    <col min="9732" max="9732" width="13.7109375" style="1" customWidth="1"/>
    <col min="9733" max="9733" width="14.42578125" style="1" customWidth="1"/>
    <col min="9734" max="9734" width="14.140625" style="1" customWidth="1"/>
    <col min="9735" max="9735" width="14.28515625" style="1" customWidth="1"/>
    <col min="9736" max="9736" width="14.5703125" style="1" customWidth="1"/>
    <col min="9737" max="9737" width="14.28515625" style="1" customWidth="1"/>
    <col min="9738" max="9738" width="31.5703125" style="1" customWidth="1"/>
    <col min="9739" max="9985" width="11.42578125" style="1"/>
    <col min="9986" max="9986" width="12.140625" style="1" customWidth="1"/>
    <col min="9987" max="9987" width="33.140625" style="1" customWidth="1"/>
    <col min="9988" max="9988" width="13.7109375" style="1" customWidth="1"/>
    <col min="9989" max="9989" width="14.42578125" style="1" customWidth="1"/>
    <col min="9990" max="9990" width="14.140625" style="1" customWidth="1"/>
    <col min="9991" max="9991" width="14.28515625" style="1" customWidth="1"/>
    <col min="9992" max="9992" width="14.5703125" style="1" customWidth="1"/>
    <col min="9993" max="9993" width="14.28515625" style="1" customWidth="1"/>
    <col min="9994" max="9994" width="31.5703125" style="1" customWidth="1"/>
    <col min="9995" max="10241" width="11.42578125" style="1"/>
    <col min="10242" max="10242" width="12.140625" style="1" customWidth="1"/>
    <col min="10243" max="10243" width="33.140625" style="1" customWidth="1"/>
    <col min="10244" max="10244" width="13.7109375" style="1" customWidth="1"/>
    <col min="10245" max="10245" width="14.42578125" style="1" customWidth="1"/>
    <col min="10246" max="10246" width="14.140625" style="1" customWidth="1"/>
    <col min="10247" max="10247" width="14.28515625" style="1" customWidth="1"/>
    <col min="10248" max="10248" width="14.5703125" style="1" customWidth="1"/>
    <col min="10249" max="10249" width="14.28515625" style="1" customWidth="1"/>
    <col min="10250" max="10250" width="31.5703125" style="1" customWidth="1"/>
    <col min="10251" max="10497" width="11.42578125" style="1"/>
    <col min="10498" max="10498" width="12.140625" style="1" customWidth="1"/>
    <col min="10499" max="10499" width="33.140625" style="1" customWidth="1"/>
    <col min="10500" max="10500" width="13.7109375" style="1" customWidth="1"/>
    <col min="10501" max="10501" width="14.42578125" style="1" customWidth="1"/>
    <col min="10502" max="10502" width="14.140625" style="1" customWidth="1"/>
    <col min="10503" max="10503" width="14.28515625" style="1" customWidth="1"/>
    <col min="10504" max="10504" width="14.5703125" style="1" customWidth="1"/>
    <col min="10505" max="10505" width="14.28515625" style="1" customWidth="1"/>
    <col min="10506" max="10506" width="31.5703125" style="1" customWidth="1"/>
    <col min="10507" max="10753" width="11.42578125" style="1"/>
    <col min="10754" max="10754" width="12.140625" style="1" customWidth="1"/>
    <col min="10755" max="10755" width="33.140625" style="1" customWidth="1"/>
    <col min="10756" max="10756" width="13.7109375" style="1" customWidth="1"/>
    <col min="10757" max="10757" width="14.42578125" style="1" customWidth="1"/>
    <col min="10758" max="10758" width="14.140625" style="1" customWidth="1"/>
    <col min="10759" max="10759" width="14.28515625" style="1" customWidth="1"/>
    <col min="10760" max="10760" width="14.5703125" style="1" customWidth="1"/>
    <col min="10761" max="10761" width="14.28515625" style="1" customWidth="1"/>
    <col min="10762" max="10762" width="31.5703125" style="1" customWidth="1"/>
    <col min="10763" max="11009" width="11.42578125" style="1"/>
    <col min="11010" max="11010" width="12.140625" style="1" customWidth="1"/>
    <col min="11011" max="11011" width="33.140625" style="1" customWidth="1"/>
    <col min="11012" max="11012" width="13.7109375" style="1" customWidth="1"/>
    <col min="11013" max="11013" width="14.42578125" style="1" customWidth="1"/>
    <col min="11014" max="11014" width="14.140625" style="1" customWidth="1"/>
    <col min="11015" max="11015" width="14.28515625" style="1" customWidth="1"/>
    <col min="11016" max="11016" width="14.5703125" style="1" customWidth="1"/>
    <col min="11017" max="11017" width="14.28515625" style="1" customWidth="1"/>
    <col min="11018" max="11018" width="31.5703125" style="1" customWidth="1"/>
    <col min="11019" max="11265" width="11.42578125" style="1"/>
    <col min="11266" max="11266" width="12.140625" style="1" customWidth="1"/>
    <col min="11267" max="11267" width="33.140625" style="1" customWidth="1"/>
    <col min="11268" max="11268" width="13.7109375" style="1" customWidth="1"/>
    <col min="11269" max="11269" width="14.42578125" style="1" customWidth="1"/>
    <col min="11270" max="11270" width="14.140625" style="1" customWidth="1"/>
    <col min="11271" max="11271" width="14.28515625" style="1" customWidth="1"/>
    <col min="11272" max="11272" width="14.5703125" style="1" customWidth="1"/>
    <col min="11273" max="11273" width="14.28515625" style="1" customWidth="1"/>
    <col min="11274" max="11274" width="31.5703125" style="1" customWidth="1"/>
    <col min="11275" max="11521" width="11.42578125" style="1"/>
    <col min="11522" max="11522" width="12.140625" style="1" customWidth="1"/>
    <col min="11523" max="11523" width="33.140625" style="1" customWidth="1"/>
    <col min="11524" max="11524" width="13.7109375" style="1" customWidth="1"/>
    <col min="11525" max="11525" width="14.42578125" style="1" customWidth="1"/>
    <col min="11526" max="11526" width="14.140625" style="1" customWidth="1"/>
    <col min="11527" max="11527" width="14.28515625" style="1" customWidth="1"/>
    <col min="11528" max="11528" width="14.5703125" style="1" customWidth="1"/>
    <col min="11529" max="11529" width="14.28515625" style="1" customWidth="1"/>
    <col min="11530" max="11530" width="31.5703125" style="1" customWidth="1"/>
    <col min="11531" max="11777" width="11.42578125" style="1"/>
    <col min="11778" max="11778" width="12.140625" style="1" customWidth="1"/>
    <col min="11779" max="11779" width="33.140625" style="1" customWidth="1"/>
    <col min="11780" max="11780" width="13.7109375" style="1" customWidth="1"/>
    <col min="11781" max="11781" width="14.42578125" style="1" customWidth="1"/>
    <col min="11782" max="11782" width="14.140625" style="1" customWidth="1"/>
    <col min="11783" max="11783" width="14.28515625" style="1" customWidth="1"/>
    <col min="11784" max="11784" width="14.5703125" style="1" customWidth="1"/>
    <col min="11785" max="11785" width="14.28515625" style="1" customWidth="1"/>
    <col min="11786" max="11786" width="31.5703125" style="1" customWidth="1"/>
    <col min="11787" max="12033" width="11.42578125" style="1"/>
    <col min="12034" max="12034" width="12.140625" style="1" customWidth="1"/>
    <col min="12035" max="12035" width="33.140625" style="1" customWidth="1"/>
    <col min="12036" max="12036" width="13.7109375" style="1" customWidth="1"/>
    <col min="12037" max="12037" width="14.42578125" style="1" customWidth="1"/>
    <col min="12038" max="12038" width="14.140625" style="1" customWidth="1"/>
    <col min="12039" max="12039" width="14.28515625" style="1" customWidth="1"/>
    <col min="12040" max="12040" width="14.5703125" style="1" customWidth="1"/>
    <col min="12041" max="12041" width="14.28515625" style="1" customWidth="1"/>
    <col min="12042" max="12042" width="31.5703125" style="1" customWidth="1"/>
    <col min="12043" max="12289" width="11.42578125" style="1"/>
    <col min="12290" max="12290" width="12.140625" style="1" customWidth="1"/>
    <col min="12291" max="12291" width="33.140625" style="1" customWidth="1"/>
    <col min="12292" max="12292" width="13.7109375" style="1" customWidth="1"/>
    <col min="12293" max="12293" width="14.42578125" style="1" customWidth="1"/>
    <col min="12294" max="12294" width="14.140625" style="1" customWidth="1"/>
    <col min="12295" max="12295" width="14.28515625" style="1" customWidth="1"/>
    <col min="12296" max="12296" width="14.5703125" style="1" customWidth="1"/>
    <col min="12297" max="12297" width="14.28515625" style="1" customWidth="1"/>
    <col min="12298" max="12298" width="31.5703125" style="1" customWidth="1"/>
    <col min="12299" max="12545" width="11.42578125" style="1"/>
    <col min="12546" max="12546" width="12.140625" style="1" customWidth="1"/>
    <col min="12547" max="12547" width="33.140625" style="1" customWidth="1"/>
    <col min="12548" max="12548" width="13.7109375" style="1" customWidth="1"/>
    <col min="12549" max="12549" width="14.42578125" style="1" customWidth="1"/>
    <col min="12550" max="12550" width="14.140625" style="1" customWidth="1"/>
    <col min="12551" max="12551" width="14.28515625" style="1" customWidth="1"/>
    <col min="12552" max="12552" width="14.5703125" style="1" customWidth="1"/>
    <col min="12553" max="12553" width="14.28515625" style="1" customWidth="1"/>
    <col min="12554" max="12554" width="31.5703125" style="1" customWidth="1"/>
    <col min="12555" max="12801" width="11.42578125" style="1"/>
    <col min="12802" max="12802" width="12.140625" style="1" customWidth="1"/>
    <col min="12803" max="12803" width="33.140625" style="1" customWidth="1"/>
    <col min="12804" max="12804" width="13.7109375" style="1" customWidth="1"/>
    <col min="12805" max="12805" width="14.42578125" style="1" customWidth="1"/>
    <col min="12806" max="12806" width="14.140625" style="1" customWidth="1"/>
    <col min="12807" max="12807" width="14.28515625" style="1" customWidth="1"/>
    <col min="12808" max="12808" width="14.5703125" style="1" customWidth="1"/>
    <col min="12809" max="12809" width="14.28515625" style="1" customWidth="1"/>
    <col min="12810" max="12810" width="31.5703125" style="1" customWidth="1"/>
    <col min="12811" max="13057" width="11.42578125" style="1"/>
    <col min="13058" max="13058" width="12.140625" style="1" customWidth="1"/>
    <col min="13059" max="13059" width="33.140625" style="1" customWidth="1"/>
    <col min="13060" max="13060" width="13.7109375" style="1" customWidth="1"/>
    <col min="13061" max="13061" width="14.42578125" style="1" customWidth="1"/>
    <col min="13062" max="13062" width="14.140625" style="1" customWidth="1"/>
    <col min="13063" max="13063" width="14.28515625" style="1" customWidth="1"/>
    <col min="13064" max="13064" width="14.5703125" style="1" customWidth="1"/>
    <col min="13065" max="13065" width="14.28515625" style="1" customWidth="1"/>
    <col min="13066" max="13066" width="31.5703125" style="1" customWidth="1"/>
    <col min="13067" max="13313" width="11.42578125" style="1"/>
    <col min="13314" max="13314" width="12.140625" style="1" customWidth="1"/>
    <col min="13315" max="13315" width="33.140625" style="1" customWidth="1"/>
    <col min="13316" max="13316" width="13.7109375" style="1" customWidth="1"/>
    <col min="13317" max="13317" width="14.42578125" style="1" customWidth="1"/>
    <col min="13318" max="13318" width="14.140625" style="1" customWidth="1"/>
    <col min="13319" max="13319" width="14.28515625" style="1" customWidth="1"/>
    <col min="13320" max="13320" width="14.5703125" style="1" customWidth="1"/>
    <col min="13321" max="13321" width="14.28515625" style="1" customWidth="1"/>
    <col min="13322" max="13322" width="31.5703125" style="1" customWidth="1"/>
    <col min="13323" max="13569" width="11.42578125" style="1"/>
    <col min="13570" max="13570" width="12.140625" style="1" customWidth="1"/>
    <col min="13571" max="13571" width="33.140625" style="1" customWidth="1"/>
    <col min="13572" max="13572" width="13.7109375" style="1" customWidth="1"/>
    <col min="13573" max="13573" width="14.42578125" style="1" customWidth="1"/>
    <col min="13574" max="13574" width="14.140625" style="1" customWidth="1"/>
    <col min="13575" max="13575" width="14.28515625" style="1" customWidth="1"/>
    <col min="13576" max="13576" width="14.5703125" style="1" customWidth="1"/>
    <col min="13577" max="13577" width="14.28515625" style="1" customWidth="1"/>
    <col min="13578" max="13578" width="31.5703125" style="1" customWidth="1"/>
    <col min="13579" max="13825" width="11.42578125" style="1"/>
    <col min="13826" max="13826" width="12.140625" style="1" customWidth="1"/>
    <col min="13827" max="13827" width="33.140625" style="1" customWidth="1"/>
    <col min="13828" max="13828" width="13.7109375" style="1" customWidth="1"/>
    <col min="13829" max="13829" width="14.42578125" style="1" customWidth="1"/>
    <col min="13830" max="13830" width="14.140625" style="1" customWidth="1"/>
    <col min="13831" max="13831" width="14.28515625" style="1" customWidth="1"/>
    <col min="13832" max="13832" width="14.5703125" style="1" customWidth="1"/>
    <col min="13833" max="13833" width="14.28515625" style="1" customWidth="1"/>
    <col min="13834" max="13834" width="31.5703125" style="1" customWidth="1"/>
    <col min="13835" max="14081" width="11.42578125" style="1"/>
    <col min="14082" max="14082" width="12.140625" style="1" customWidth="1"/>
    <col min="14083" max="14083" width="33.140625" style="1" customWidth="1"/>
    <col min="14084" max="14084" width="13.7109375" style="1" customWidth="1"/>
    <col min="14085" max="14085" width="14.42578125" style="1" customWidth="1"/>
    <col min="14086" max="14086" width="14.140625" style="1" customWidth="1"/>
    <col min="14087" max="14087" width="14.28515625" style="1" customWidth="1"/>
    <col min="14088" max="14088" width="14.5703125" style="1" customWidth="1"/>
    <col min="14089" max="14089" width="14.28515625" style="1" customWidth="1"/>
    <col min="14090" max="14090" width="31.5703125" style="1" customWidth="1"/>
    <col min="14091" max="14337" width="11.42578125" style="1"/>
    <col min="14338" max="14338" width="12.140625" style="1" customWidth="1"/>
    <col min="14339" max="14339" width="33.140625" style="1" customWidth="1"/>
    <col min="14340" max="14340" width="13.7109375" style="1" customWidth="1"/>
    <col min="14341" max="14341" width="14.42578125" style="1" customWidth="1"/>
    <col min="14342" max="14342" width="14.140625" style="1" customWidth="1"/>
    <col min="14343" max="14343" width="14.28515625" style="1" customWidth="1"/>
    <col min="14344" max="14344" width="14.5703125" style="1" customWidth="1"/>
    <col min="14345" max="14345" width="14.28515625" style="1" customWidth="1"/>
    <col min="14346" max="14346" width="31.5703125" style="1" customWidth="1"/>
    <col min="14347" max="14593" width="11.42578125" style="1"/>
    <col min="14594" max="14594" width="12.140625" style="1" customWidth="1"/>
    <col min="14595" max="14595" width="33.140625" style="1" customWidth="1"/>
    <col min="14596" max="14596" width="13.7109375" style="1" customWidth="1"/>
    <col min="14597" max="14597" width="14.42578125" style="1" customWidth="1"/>
    <col min="14598" max="14598" width="14.140625" style="1" customWidth="1"/>
    <col min="14599" max="14599" width="14.28515625" style="1" customWidth="1"/>
    <col min="14600" max="14600" width="14.5703125" style="1" customWidth="1"/>
    <col min="14601" max="14601" width="14.28515625" style="1" customWidth="1"/>
    <col min="14602" max="14602" width="31.5703125" style="1" customWidth="1"/>
    <col min="14603" max="14849" width="11.42578125" style="1"/>
    <col min="14850" max="14850" width="12.140625" style="1" customWidth="1"/>
    <col min="14851" max="14851" width="33.140625" style="1" customWidth="1"/>
    <col min="14852" max="14852" width="13.7109375" style="1" customWidth="1"/>
    <col min="14853" max="14853" width="14.42578125" style="1" customWidth="1"/>
    <col min="14854" max="14854" width="14.140625" style="1" customWidth="1"/>
    <col min="14855" max="14855" width="14.28515625" style="1" customWidth="1"/>
    <col min="14856" max="14856" width="14.5703125" style="1" customWidth="1"/>
    <col min="14857" max="14857" width="14.28515625" style="1" customWidth="1"/>
    <col min="14858" max="14858" width="31.5703125" style="1" customWidth="1"/>
    <col min="14859" max="15105" width="11.42578125" style="1"/>
    <col min="15106" max="15106" width="12.140625" style="1" customWidth="1"/>
    <col min="15107" max="15107" width="33.140625" style="1" customWidth="1"/>
    <col min="15108" max="15108" width="13.7109375" style="1" customWidth="1"/>
    <col min="15109" max="15109" width="14.42578125" style="1" customWidth="1"/>
    <col min="15110" max="15110" width="14.140625" style="1" customWidth="1"/>
    <col min="15111" max="15111" width="14.28515625" style="1" customWidth="1"/>
    <col min="15112" max="15112" width="14.5703125" style="1" customWidth="1"/>
    <col min="15113" max="15113" width="14.28515625" style="1" customWidth="1"/>
    <col min="15114" max="15114" width="31.5703125" style="1" customWidth="1"/>
    <col min="15115" max="15361" width="11.42578125" style="1"/>
    <col min="15362" max="15362" width="12.140625" style="1" customWidth="1"/>
    <col min="15363" max="15363" width="33.140625" style="1" customWidth="1"/>
    <col min="15364" max="15364" width="13.7109375" style="1" customWidth="1"/>
    <col min="15365" max="15365" width="14.42578125" style="1" customWidth="1"/>
    <col min="15366" max="15366" width="14.140625" style="1" customWidth="1"/>
    <col min="15367" max="15367" width="14.28515625" style="1" customWidth="1"/>
    <col min="15368" max="15368" width="14.5703125" style="1" customWidth="1"/>
    <col min="15369" max="15369" width="14.28515625" style="1" customWidth="1"/>
    <col min="15370" max="15370" width="31.5703125" style="1" customWidth="1"/>
    <col min="15371" max="15617" width="11.42578125" style="1"/>
    <col min="15618" max="15618" width="12.140625" style="1" customWidth="1"/>
    <col min="15619" max="15619" width="33.140625" style="1" customWidth="1"/>
    <col min="15620" max="15620" width="13.7109375" style="1" customWidth="1"/>
    <col min="15621" max="15621" width="14.42578125" style="1" customWidth="1"/>
    <col min="15622" max="15622" width="14.140625" style="1" customWidth="1"/>
    <col min="15623" max="15623" width="14.28515625" style="1" customWidth="1"/>
    <col min="15624" max="15624" width="14.5703125" style="1" customWidth="1"/>
    <col min="15625" max="15625" width="14.28515625" style="1" customWidth="1"/>
    <col min="15626" max="15626" width="31.5703125" style="1" customWidth="1"/>
    <col min="15627" max="15873" width="11.42578125" style="1"/>
    <col min="15874" max="15874" width="12.140625" style="1" customWidth="1"/>
    <col min="15875" max="15875" width="33.140625" style="1" customWidth="1"/>
    <col min="15876" max="15876" width="13.7109375" style="1" customWidth="1"/>
    <col min="15877" max="15877" width="14.42578125" style="1" customWidth="1"/>
    <col min="15878" max="15878" width="14.140625" style="1" customWidth="1"/>
    <col min="15879" max="15879" width="14.28515625" style="1" customWidth="1"/>
    <col min="15880" max="15880" width="14.5703125" style="1" customWidth="1"/>
    <col min="15881" max="15881" width="14.28515625" style="1" customWidth="1"/>
    <col min="15882" max="15882" width="31.5703125" style="1" customWidth="1"/>
    <col min="15883" max="16129" width="11.42578125" style="1"/>
    <col min="16130" max="16130" width="12.140625" style="1" customWidth="1"/>
    <col min="16131" max="16131" width="33.140625" style="1" customWidth="1"/>
    <col min="16132" max="16132" width="13.7109375" style="1" customWidth="1"/>
    <col min="16133" max="16133" width="14.42578125" style="1" customWidth="1"/>
    <col min="16134" max="16134" width="14.140625" style="1" customWidth="1"/>
    <col min="16135" max="16135" width="14.28515625" style="1" customWidth="1"/>
    <col min="16136" max="16136" width="14.5703125" style="1" customWidth="1"/>
    <col min="16137" max="16137" width="14.28515625" style="1" customWidth="1"/>
    <col min="16138" max="16138" width="31.5703125" style="1" customWidth="1"/>
    <col min="16139" max="16384" width="11.42578125" style="1"/>
  </cols>
  <sheetData>
    <row r="1" spans="1:10" ht="23.25" customHeight="1" x14ac:dyDescent="0.2">
      <c r="A1" s="49"/>
      <c r="B1" s="50"/>
      <c r="C1" s="50"/>
      <c r="D1" s="51"/>
      <c r="E1" s="20"/>
      <c r="F1" s="79"/>
      <c r="G1" s="20"/>
      <c r="H1" s="20"/>
      <c r="I1" s="20"/>
      <c r="J1" s="52" t="s">
        <v>332</v>
      </c>
    </row>
    <row r="2" spans="1:10" ht="16.5" customHeight="1" x14ac:dyDescent="0.2">
      <c r="A2" s="131" t="s">
        <v>499</v>
      </c>
      <c r="B2" s="131"/>
      <c r="C2" s="131"/>
      <c r="D2" s="131"/>
      <c r="E2" s="131"/>
      <c r="F2" s="131"/>
      <c r="G2" s="131"/>
      <c r="H2" s="131"/>
      <c r="I2" s="131"/>
      <c r="J2" s="131"/>
    </row>
    <row r="3" spans="1:10" s="2" customFormat="1" ht="17.25" customHeight="1" x14ac:dyDescent="0.2">
      <c r="A3" s="115" t="s">
        <v>493</v>
      </c>
      <c r="B3" s="115"/>
      <c r="C3" s="115"/>
      <c r="D3" s="115"/>
      <c r="E3" s="115"/>
      <c r="F3" s="115"/>
      <c r="G3" s="115"/>
      <c r="H3" s="115"/>
      <c r="I3" s="115"/>
      <c r="J3" s="115"/>
    </row>
    <row r="4" spans="1:10" s="2" customFormat="1" ht="17.25" customHeight="1" x14ac:dyDescent="0.2">
      <c r="A4" s="133" t="s">
        <v>500</v>
      </c>
      <c r="B4" s="133"/>
      <c r="C4" s="133"/>
      <c r="D4" s="133"/>
      <c r="E4" s="133"/>
      <c r="F4" s="133"/>
      <c r="G4" s="133"/>
      <c r="H4" s="133"/>
      <c r="I4" s="133"/>
      <c r="J4" s="133"/>
    </row>
    <row r="5" spans="1:10" s="2" customFormat="1" ht="17.25" customHeight="1" x14ac:dyDescent="0.2">
      <c r="A5" s="85"/>
      <c r="B5" s="85"/>
      <c r="C5" s="85"/>
      <c r="D5" s="85"/>
      <c r="E5" s="85"/>
      <c r="F5" s="85"/>
      <c r="G5" s="85"/>
      <c r="H5" s="85"/>
      <c r="I5" s="85"/>
      <c r="J5" s="85"/>
    </row>
    <row r="6" spans="1:10" ht="18.75" customHeight="1" x14ac:dyDescent="0.2">
      <c r="A6" s="132" t="s">
        <v>501</v>
      </c>
      <c r="B6" s="132"/>
      <c r="C6" s="132"/>
      <c r="D6" s="132"/>
      <c r="E6" s="132"/>
      <c r="F6" s="132"/>
      <c r="G6" s="132"/>
      <c r="H6" s="132"/>
      <c r="I6" s="132"/>
      <c r="J6" s="132"/>
    </row>
    <row r="7" spans="1:10" ht="18.75" customHeight="1" x14ac:dyDescent="0.2">
      <c r="A7" s="117" t="s">
        <v>333</v>
      </c>
      <c r="B7" s="117"/>
      <c r="C7" s="117"/>
      <c r="D7" s="117"/>
      <c r="E7" s="117"/>
      <c r="F7" s="117"/>
      <c r="G7" s="117"/>
      <c r="H7" s="117"/>
      <c r="I7" s="117"/>
      <c r="J7" s="117"/>
    </row>
    <row r="8" spans="1:10" ht="18.75" customHeight="1" x14ac:dyDescent="0.2">
      <c r="A8" s="129" t="s">
        <v>334</v>
      </c>
      <c r="B8" s="129" t="s">
        <v>0</v>
      </c>
      <c r="C8" s="129" t="s">
        <v>335</v>
      </c>
      <c r="D8" s="128" t="s">
        <v>336</v>
      </c>
      <c r="E8" s="121" t="s">
        <v>498</v>
      </c>
      <c r="F8" s="122"/>
      <c r="G8" s="122"/>
      <c r="H8" s="122"/>
      <c r="I8" s="123"/>
      <c r="J8" s="119" t="s">
        <v>492</v>
      </c>
    </row>
    <row r="9" spans="1:10" ht="30" customHeight="1" x14ac:dyDescent="0.2">
      <c r="A9" s="129"/>
      <c r="B9" s="129"/>
      <c r="C9" s="129"/>
      <c r="D9" s="128"/>
      <c r="E9" s="81" t="s">
        <v>496</v>
      </c>
      <c r="F9" s="81" t="s">
        <v>489</v>
      </c>
      <c r="G9" s="81" t="s">
        <v>497</v>
      </c>
      <c r="H9" s="84" t="s">
        <v>490</v>
      </c>
      <c r="I9" s="84" t="s">
        <v>491</v>
      </c>
      <c r="J9" s="120"/>
    </row>
    <row r="10" spans="1:10" ht="26.25" customHeight="1" x14ac:dyDescent="0.2">
      <c r="A10" s="129"/>
      <c r="B10" s="129"/>
      <c r="C10" s="129"/>
      <c r="D10" s="128"/>
      <c r="E10" s="83">
        <v>1</v>
      </c>
      <c r="F10" s="83">
        <v>2</v>
      </c>
      <c r="G10" s="83" t="s">
        <v>494</v>
      </c>
      <c r="H10" s="82">
        <v>4</v>
      </c>
      <c r="I10" s="82">
        <v>5</v>
      </c>
      <c r="J10" s="83" t="s">
        <v>495</v>
      </c>
    </row>
    <row r="11" spans="1:10" x14ac:dyDescent="0.2">
      <c r="A11" s="111" t="s">
        <v>3</v>
      </c>
      <c r="B11" s="112"/>
      <c r="C11" s="112"/>
      <c r="D11" s="113"/>
      <c r="E11" s="53">
        <f>SUM(E12+E16+E21+E32+E37+E47+E50)</f>
        <v>0</v>
      </c>
      <c r="F11" s="53">
        <f>SUM(F12+F16+F21+F32+F37+F47+F50)</f>
        <v>0</v>
      </c>
      <c r="G11" s="53">
        <f>E11+F11</f>
        <v>0</v>
      </c>
      <c r="H11" s="53">
        <f>SUM(H12+H16+H21+H32+H37+H47+H50)</f>
        <v>0</v>
      </c>
      <c r="I11" s="53">
        <f>SUM(I12+I16+I21+I32+I37+I47+I50)</f>
        <v>0</v>
      </c>
      <c r="J11" s="53">
        <f>G11-H11</f>
        <v>0</v>
      </c>
    </row>
    <row r="12" spans="1:10" x14ac:dyDescent="0.2">
      <c r="A12" s="5"/>
      <c r="B12" s="103" t="s">
        <v>4</v>
      </c>
      <c r="C12" s="103"/>
      <c r="D12" s="110"/>
      <c r="E12" s="12">
        <f>SUM(E13)</f>
        <v>0</v>
      </c>
      <c r="F12" s="12">
        <f>SUM(F13)</f>
        <v>0</v>
      </c>
      <c r="G12" s="53">
        <f t="shared" ref="G12:G75" si="0">E12+F12</f>
        <v>0</v>
      </c>
      <c r="H12" s="12">
        <f>SUM(H13)</f>
        <v>0</v>
      </c>
      <c r="I12" s="12">
        <f>SUM(I13)</f>
        <v>0</v>
      </c>
      <c r="J12" s="53">
        <f t="shared" ref="J12:J75" si="1">G12-H12</f>
        <v>0</v>
      </c>
    </row>
    <row r="13" spans="1:10" x14ac:dyDescent="0.2">
      <c r="A13" s="5"/>
      <c r="B13" s="6"/>
      <c r="C13" s="55" t="s">
        <v>5</v>
      </c>
      <c r="D13" s="14"/>
      <c r="E13" s="12">
        <f>SUM(E14:E15)</f>
        <v>0</v>
      </c>
      <c r="F13" s="12">
        <f>SUM(F14:F15)</f>
        <v>0</v>
      </c>
      <c r="G13" s="53">
        <f t="shared" si="0"/>
        <v>0</v>
      </c>
      <c r="H13" s="12">
        <f>SUM(H14:H15)</f>
        <v>0</v>
      </c>
      <c r="I13" s="12">
        <f>SUM(I14:I15)</f>
        <v>0</v>
      </c>
      <c r="J13" s="53">
        <f t="shared" si="1"/>
        <v>0</v>
      </c>
    </row>
    <row r="14" spans="1:10" x14ac:dyDescent="0.2">
      <c r="A14" s="5"/>
      <c r="B14" s="6"/>
      <c r="C14" s="6"/>
      <c r="D14" s="7" t="s">
        <v>246</v>
      </c>
      <c r="E14" s="8">
        <v>0</v>
      </c>
      <c r="F14" s="8">
        <v>0</v>
      </c>
      <c r="G14" s="53">
        <f t="shared" si="0"/>
        <v>0</v>
      </c>
      <c r="H14" s="8">
        <v>0</v>
      </c>
      <c r="I14" s="8">
        <v>0</v>
      </c>
      <c r="J14" s="53">
        <f t="shared" si="1"/>
        <v>0</v>
      </c>
    </row>
    <row r="15" spans="1:10" x14ac:dyDescent="0.2">
      <c r="A15" s="5"/>
      <c r="B15" s="6"/>
      <c r="C15" s="6"/>
      <c r="D15" s="7" t="s">
        <v>6</v>
      </c>
      <c r="E15" s="8">
        <v>0</v>
      </c>
      <c r="F15" s="8">
        <v>0</v>
      </c>
      <c r="G15" s="53">
        <f t="shared" si="0"/>
        <v>0</v>
      </c>
      <c r="H15" s="8">
        <v>0</v>
      </c>
      <c r="I15" s="8">
        <v>0</v>
      </c>
      <c r="J15" s="53">
        <f t="shared" si="1"/>
        <v>0</v>
      </c>
    </row>
    <row r="16" spans="1:10" x14ac:dyDescent="0.2">
      <c r="A16" s="5"/>
      <c r="B16" s="103" t="s">
        <v>7</v>
      </c>
      <c r="C16" s="103"/>
      <c r="D16" s="104"/>
      <c r="E16" s="12">
        <f>E17+E18</f>
        <v>0</v>
      </c>
      <c r="F16" s="12">
        <f>F17+F18</f>
        <v>0</v>
      </c>
      <c r="G16" s="53">
        <f t="shared" si="0"/>
        <v>0</v>
      </c>
      <c r="H16" s="12">
        <f>H17+H18</f>
        <v>0</v>
      </c>
      <c r="I16" s="12">
        <f>I17+I18</f>
        <v>0</v>
      </c>
      <c r="J16" s="53">
        <f t="shared" si="1"/>
        <v>0</v>
      </c>
    </row>
    <row r="17" spans="1:10" x14ac:dyDescent="0.2">
      <c r="A17" s="5"/>
      <c r="B17" s="6"/>
      <c r="C17" s="55" t="s">
        <v>8</v>
      </c>
      <c r="D17" s="14"/>
      <c r="E17" s="12">
        <v>0</v>
      </c>
      <c r="F17" s="12">
        <v>0</v>
      </c>
      <c r="G17" s="53">
        <f t="shared" si="0"/>
        <v>0</v>
      </c>
      <c r="H17" s="12">
        <v>0</v>
      </c>
      <c r="I17" s="12">
        <v>0</v>
      </c>
      <c r="J17" s="53">
        <f t="shared" si="1"/>
        <v>0</v>
      </c>
    </row>
    <row r="18" spans="1:10" x14ac:dyDescent="0.2">
      <c r="A18" s="5"/>
      <c r="B18" s="6"/>
      <c r="C18" s="55" t="s">
        <v>9</v>
      </c>
      <c r="D18" s="14"/>
      <c r="E18" s="12">
        <f>SUM(E19)</f>
        <v>0</v>
      </c>
      <c r="F18" s="12">
        <f>SUM(F19)</f>
        <v>0</v>
      </c>
      <c r="G18" s="53">
        <f t="shared" si="0"/>
        <v>0</v>
      </c>
      <c r="H18" s="12">
        <f>SUM(H19)</f>
        <v>0</v>
      </c>
      <c r="I18" s="12">
        <f>SUM(I19)</f>
        <v>0</v>
      </c>
      <c r="J18" s="53">
        <f t="shared" si="1"/>
        <v>0</v>
      </c>
    </row>
    <row r="19" spans="1:10" x14ac:dyDescent="0.2">
      <c r="A19" s="5"/>
      <c r="B19" s="6"/>
      <c r="C19" s="6"/>
      <c r="D19" s="7" t="s">
        <v>247</v>
      </c>
      <c r="E19" s="8">
        <v>0</v>
      </c>
      <c r="F19" s="8">
        <v>0</v>
      </c>
      <c r="G19" s="53">
        <f t="shared" si="0"/>
        <v>0</v>
      </c>
      <c r="H19" s="8">
        <v>0</v>
      </c>
      <c r="I19" s="8">
        <v>0</v>
      </c>
      <c r="J19" s="53">
        <f t="shared" si="1"/>
        <v>0</v>
      </c>
    </row>
    <row r="20" spans="1:10" x14ac:dyDescent="0.2">
      <c r="A20" s="5"/>
      <c r="B20" s="6"/>
      <c r="C20" s="56" t="s">
        <v>10</v>
      </c>
      <c r="D20" s="14"/>
      <c r="E20" s="12">
        <v>0</v>
      </c>
      <c r="F20" s="12">
        <v>0</v>
      </c>
      <c r="G20" s="53">
        <f t="shared" si="0"/>
        <v>0</v>
      </c>
      <c r="H20" s="12">
        <v>0</v>
      </c>
      <c r="I20" s="12">
        <v>0</v>
      </c>
      <c r="J20" s="53">
        <f t="shared" si="1"/>
        <v>0</v>
      </c>
    </row>
    <row r="21" spans="1:10" x14ac:dyDescent="0.2">
      <c r="A21" s="5"/>
      <c r="B21" s="103" t="s">
        <v>11</v>
      </c>
      <c r="C21" s="103"/>
      <c r="D21" s="104"/>
      <c r="E21" s="12">
        <f>+E22+E23+E28+E29</f>
        <v>0</v>
      </c>
      <c r="F21" s="12">
        <f>+F22+F23+F28+F29</f>
        <v>0</v>
      </c>
      <c r="G21" s="53">
        <f t="shared" si="0"/>
        <v>0</v>
      </c>
      <c r="H21" s="12">
        <f>+H22+H23+H28+H29</f>
        <v>0</v>
      </c>
      <c r="I21" s="12">
        <f>+I22+I23+I28+I29</f>
        <v>0</v>
      </c>
      <c r="J21" s="53">
        <f t="shared" si="1"/>
        <v>0</v>
      </c>
    </row>
    <row r="22" spans="1:10" x14ac:dyDescent="0.2">
      <c r="A22" s="5"/>
      <c r="B22" s="6"/>
      <c r="C22" s="56" t="s">
        <v>12</v>
      </c>
      <c r="D22" s="14"/>
      <c r="E22" s="12">
        <v>0</v>
      </c>
      <c r="F22" s="12">
        <v>0</v>
      </c>
      <c r="G22" s="53">
        <f t="shared" si="0"/>
        <v>0</v>
      </c>
      <c r="H22" s="12">
        <v>0</v>
      </c>
      <c r="I22" s="12">
        <v>0</v>
      </c>
      <c r="J22" s="53">
        <f t="shared" si="1"/>
        <v>0</v>
      </c>
    </row>
    <row r="23" spans="1:10" x14ac:dyDescent="0.2">
      <c r="A23" s="5"/>
      <c r="B23" s="6"/>
      <c r="C23" s="56" t="s">
        <v>13</v>
      </c>
      <c r="D23" s="14"/>
      <c r="E23" s="12">
        <f>SUM(E24:E27)</f>
        <v>0</v>
      </c>
      <c r="F23" s="12">
        <f>SUM(F24:F27)</f>
        <v>0</v>
      </c>
      <c r="G23" s="53">
        <f t="shared" si="0"/>
        <v>0</v>
      </c>
      <c r="H23" s="12">
        <f>SUM(H24:H27)</f>
        <v>0</v>
      </c>
      <c r="I23" s="12">
        <f>SUM(I24:I27)</f>
        <v>0</v>
      </c>
      <c r="J23" s="53">
        <f t="shared" si="1"/>
        <v>0</v>
      </c>
    </row>
    <row r="24" spans="1:10" x14ac:dyDescent="0.2">
      <c r="A24" s="5"/>
      <c r="B24" s="6"/>
      <c r="C24" s="6"/>
      <c r="D24" s="7" t="s">
        <v>248</v>
      </c>
      <c r="E24" s="8">
        <v>0</v>
      </c>
      <c r="F24" s="8">
        <v>0</v>
      </c>
      <c r="G24" s="53">
        <f t="shared" si="0"/>
        <v>0</v>
      </c>
      <c r="H24" s="8">
        <v>0</v>
      </c>
      <c r="I24" s="8">
        <v>0</v>
      </c>
      <c r="J24" s="53">
        <f t="shared" si="1"/>
        <v>0</v>
      </c>
    </row>
    <row r="25" spans="1:10" x14ac:dyDescent="0.2">
      <c r="A25" s="5"/>
      <c r="B25" s="6"/>
      <c r="C25" s="6"/>
      <c r="D25" s="7" t="s">
        <v>338</v>
      </c>
      <c r="E25" s="8">
        <v>0</v>
      </c>
      <c r="F25" s="8">
        <v>0</v>
      </c>
      <c r="G25" s="53">
        <f t="shared" si="0"/>
        <v>0</v>
      </c>
      <c r="H25" s="8">
        <v>0</v>
      </c>
      <c r="I25" s="8">
        <v>0</v>
      </c>
      <c r="J25" s="53">
        <f t="shared" si="1"/>
        <v>0</v>
      </c>
    </row>
    <row r="26" spans="1:10" x14ac:dyDescent="0.2">
      <c r="A26" s="5"/>
      <c r="B26" s="6"/>
      <c r="C26" s="6"/>
      <c r="D26" s="7" t="s">
        <v>252</v>
      </c>
      <c r="E26" s="8">
        <v>0</v>
      </c>
      <c r="F26" s="8">
        <v>0</v>
      </c>
      <c r="G26" s="53">
        <f t="shared" si="0"/>
        <v>0</v>
      </c>
      <c r="H26" s="8">
        <v>0</v>
      </c>
      <c r="I26" s="8">
        <v>0</v>
      </c>
      <c r="J26" s="53">
        <f t="shared" si="1"/>
        <v>0</v>
      </c>
    </row>
    <row r="27" spans="1:10" x14ac:dyDescent="0.2">
      <c r="A27" s="5"/>
      <c r="B27" s="6"/>
      <c r="C27" s="6"/>
      <c r="D27" s="7" t="s">
        <v>249</v>
      </c>
      <c r="E27" s="8">
        <v>0</v>
      </c>
      <c r="F27" s="8">
        <v>0</v>
      </c>
      <c r="G27" s="53">
        <f t="shared" si="0"/>
        <v>0</v>
      </c>
      <c r="H27" s="8">
        <v>0</v>
      </c>
      <c r="I27" s="8">
        <v>0</v>
      </c>
      <c r="J27" s="53">
        <f t="shared" si="1"/>
        <v>0</v>
      </c>
    </row>
    <row r="28" spans="1:10" x14ac:dyDescent="0.2">
      <c r="A28" s="5"/>
      <c r="B28" s="6"/>
      <c r="C28" s="56" t="s">
        <v>14</v>
      </c>
      <c r="D28" s="14"/>
      <c r="E28" s="12">
        <v>0</v>
      </c>
      <c r="F28" s="12">
        <v>0</v>
      </c>
      <c r="G28" s="53">
        <f t="shared" si="0"/>
        <v>0</v>
      </c>
      <c r="H28" s="12">
        <v>0</v>
      </c>
      <c r="I28" s="12">
        <v>0</v>
      </c>
      <c r="J28" s="53">
        <f t="shared" si="1"/>
        <v>0</v>
      </c>
    </row>
    <row r="29" spans="1:10" x14ac:dyDescent="0.2">
      <c r="A29" s="5"/>
      <c r="B29" s="6"/>
      <c r="C29" s="56" t="s">
        <v>15</v>
      </c>
      <c r="D29" s="14"/>
      <c r="E29" s="12">
        <f>SUM(E30:E31)</f>
        <v>0</v>
      </c>
      <c r="F29" s="12">
        <f>SUM(F30:F31)</f>
        <v>0</v>
      </c>
      <c r="G29" s="53">
        <f t="shared" si="0"/>
        <v>0</v>
      </c>
      <c r="H29" s="12">
        <f>SUM(H30:H31)</f>
        <v>0</v>
      </c>
      <c r="I29" s="12">
        <f>SUM(I30:I31)</f>
        <v>0</v>
      </c>
      <c r="J29" s="53">
        <f t="shared" si="1"/>
        <v>0</v>
      </c>
    </row>
    <row r="30" spans="1:10" hidden="1" x14ac:dyDescent="0.2">
      <c r="A30" s="5"/>
      <c r="B30" s="6"/>
      <c r="C30" s="6"/>
      <c r="D30" s="7" t="s">
        <v>250</v>
      </c>
      <c r="E30" s="8">
        <v>0</v>
      </c>
      <c r="F30" s="8">
        <v>0</v>
      </c>
      <c r="G30" s="53">
        <f t="shared" si="0"/>
        <v>0</v>
      </c>
      <c r="H30" s="8">
        <v>0</v>
      </c>
      <c r="I30" s="8">
        <v>0</v>
      </c>
      <c r="J30" s="53">
        <f t="shared" si="1"/>
        <v>0</v>
      </c>
    </row>
    <row r="31" spans="1:10" x14ac:dyDescent="0.2">
      <c r="A31" s="5"/>
      <c r="B31" s="6"/>
      <c r="C31" s="6"/>
      <c r="D31" s="7" t="s">
        <v>16</v>
      </c>
      <c r="E31" s="8">
        <v>0</v>
      </c>
      <c r="F31" s="8">
        <v>0</v>
      </c>
      <c r="G31" s="53">
        <f t="shared" si="0"/>
        <v>0</v>
      </c>
      <c r="H31" s="8">
        <v>0</v>
      </c>
      <c r="I31" s="8">
        <v>0</v>
      </c>
      <c r="J31" s="53">
        <f t="shared" si="1"/>
        <v>0</v>
      </c>
    </row>
    <row r="32" spans="1:10" x14ac:dyDescent="0.2">
      <c r="A32" s="5"/>
      <c r="B32" s="103" t="s">
        <v>17</v>
      </c>
      <c r="C32" s="103"/>
      <c r="D32" s="104"/>
      <c r="E32" s="12">
        <f>E33</f>
        <v>0</v>
      </c>
      <c r="F32" s="12">
        <f t="shared" ref="F32:I32" si="2">F33</f>
        <v>0</v>
      </c>
      <c r="G32" s="53">
        <f t="shared" si="0"/>
        <v>0</v>
      </c>
      <c r="H32" s="12">
        <f t="shared" si="2"/>
        <v>0</v>
      </c>
      <c r="I32" s="12">
        <f t="shared" si="2"/>
        <v>0</v>
      </c>
      <c r="J32" s="53">
        <f t="shared" si="1"/>
        <v>0</v>
      </c>
    </row>
    <row r="33" spans="1:10" x14ac:dyDescent="0.2">
      <c r="A33" s="5"/>
      <c r="B33" s="6"/>
      <c r="C33" s="56" t="s">
        <v>18</v>
      </c>
      <c r="D33" s="14"/>
      <c r="E33" s="12">
        <f>SUM(E34)</f>
        <v>0</v>
      </c>
      <c r="F33" s="12">
        <f>SUM(F34)</f>
        <v>0</v>
      </c>
      <c r="G33" s="53">
        <f t="shared" si="0"/>
        <v>0</v>
      </c>
      <c r="H33" s="12">
        <f>SUM(H34)</f>
        <v>0</v>
      </c>
      <c r="I33" s="12">
        <f>SUM(I34)</f>
        <v>0</v>
      </c>
      <c r="J33" s="53">
        <f t="shared" si="1"/>
        <v>0</v>
      </c>
    </row>
    <row r="34" spans="1:10" x14ac:dyDescent="0.2">
      <c r="A34" s="5"/>
      <c r="B34" s="6"/>
      <c r="C34" s="6"/>
      <c r="D34" s="7" t="s">
        <v>251</v>
      </c>
      <c r="E34" s="8">
        <v>0</v>
      </c>
      <c r="F34" s="8">
        <v>0</v>
      </c>
      <c r="G34" s="53">
        <f t="shared" si="0"/>
        <v>0</v>
      </c>
      <c r="H34" s="8">
        <v>0</v>
      </c>
      <c r="I34" s="8">
        <v>0</v>
      </c>
      <c r="J34" s="53">
        <f t="shared" si="1"/>
        <v>0</v>
      </c>
    </row>
    <row r="35" spans="1:10" x14ac:dyDescent="0.2">
      <c r="A35" s="5"/>
      <c r="B35" s="6"/>
      <c r="C35" s="56" t="s">
        <v>19</v>
      </c>
      <c r="D35" s="14"/>
      <c r="E35" s="12">
        <v>0</v>
      </c>
      <c r="F35" s="12">
        <v>0</v>
      </c>
      <c r="G35" s="53">
        <f t="shared" si="0"/>
        <v>0</v>
      </c>
      <c r="H35" s="12">
        <v>0</v>
      </c>
      <c r="I35" s="12">
        <v>0</v>
      </c>
      <c r="J35" s="53">
        <f t="shared" si="1"/>
        <v>0</v>
      </c>
    </row>
    <row r="36" spans="1:10" x14ac:dyDescent="0.2">
      <c r="A36" s="5"/>
      <c r="B36" s="6"/>
      <c r="C36" s="56" t="s">
        <v>20</v>
      </c>
      <c r="D36" s="14"/>
      <c r="E36" s="12">
        <v>0</v>
      </c>
      <c r="F36" s="12">
        <v>0</v>
      </c>
      <c r="G36" s="53">
        <f t="shared" si="0"/>
        <v>0</v>
      </c>
      <c r="H36" s="12">
        <v>0</v>
      </c>
      <c r="I36" s="12">
        <v>0</v>
      </c>
      <c r="J36" s="53">
        <f t="shared" si="1"/>
        <v>0</v>
      </c>
    </row>
    <row r="37" spans="1:10" x14ac:dyDescent="0.2">
      <c r="A37" s="5"/>
      <c r="B37" s="57" t="s">
        <v>21</v>
      </c>
      <c r="C37" s="57"/>
      <c r="D37" s="58"/>
      <c r="E37" s="12">
        <f>+E38+E39+E42+E43+E44</f>
        <v>0</v>
      </c>
      <c r="F37" s="12">
        <f>+F38+F39+F42+F43+F44</f>
        <v>0</v>
      </c>
      <c r="G37" s="53">
        <f t="shared" si="0"/>
        <v>0</v>
      </c>
      <c r="H37" s="12">
        <f>+H38+H39+H42+H43+H44</f>
        <v>0</v>
      </c>
      <c r="I37" s="12">
        <f>+I38+I39+I42+I43+I44</f>
        <v>0</v>
      </c>
      <c r="J37" s="53">
        <f t="shared" si="1"/>
        <v>0</v>
      </c>
    </row>
    <row r="38" spans="1:10" x14ac:dyDescent="0.2">
      <c r="A38" s="5"/>
      <c r="B38" s="6"/>
      <c r="C38" s="56" t="s">
        <v>22</v>
      </c>
      <c r="D38" s="14"/>
      <c r="E38" s="12">
        <v>0</v>
      </c>
      <c r="F38" s="12">
        <v>0</v>
      </c>
      <c r="G38" s="53">
        <f t="shared" si="0"/>
        <v>0</v>
      </c>
      <c r="H38" s="12">
        <v>0</v>
      </c>
      <c r="I38" s="12">
        <v>0</v>
      </c>
      <c r="J38" s="53">
        <f t="shared" si="1"/>
        <v>0</v>
      </c>
    </row>
    <row r="39" spans="1:10" x14ac:dyDescent="0.2">
      <c r="A39" s="5"/>
      <c r="B39" s="6"/>
      <c r="C39" s="56" t="s">
        <v>23</v>
      </c>
      <c r="D39" s="14"/>
      <c r="E39" s="12">
        <f>SUM(E40:E41)</f>
        <v>0</v>
      </c>
      <c r="F39" s="12">
        <f t="shared" ref="F39:H39" si="3">SUM(F40:F41)</f>
        <v>0</v>
      </c>
      <c r="G39" s="53">
        <f t="shared" si="0"/>
        <v>0</v>
      </c>
      <c r="H39" s="12">
        <f t="shared" si="3"/>
        <v>0</v>
      </c>
      <c r="I39" s="12">
        <f t="shared" ref="I39" si="4">SUM(I40:I41)</f>
        <v>0</v>
      </c>
      <c r="J39" s="53">
        <f t="shared" si="1"/>
        <v>0</v>
      </c>
    </row>
    <row r="40" spans="1:10" x14ac:dyDescent="0.2">
      <c r="A40" s="5"/>
      <c r="B40" s="6"/>
      <c r="C40" s="6"/>
      <c r="D40" s="7" t="s">
        <v>280</v>
      </c>
      <c r="E40" s="8">
        <v>0</v>
      </c>
      <c r="F40" s="8">
        <v>0</v>
      </c>
      <c r="G40" s="53">
        <f t="shared" si="0"/>
        <v>0</v>
      </c>
      <c r="H40" s="8">
        <v>0</v>
      </c>
      <c r="I40" s="8">
        <v>0</v>
      </c>
      <c r="J40" s="53">
        <f t="shared" si="1"/>
        <v>0</v>
      </c>
    </row>
    <row r="41" spans="1:10" hidden="1" x14ac:dyDescent="0.2">
      <c r="A41" s="5"/>
      <c r="B41" s="6"/>
      <c r="C41" s="6"/>
      <c r="D41" s="7" t="s">
        <v>312</v>
      </c>
      <c r="E41" s="8">
        <v>0</v>
      </c>
      <c r="F41" s="8">
        <v>0</v>
      </c>
      <c r="G41" s="53">
        <f t="shared" si="0"/>
        <v>0</v>
      </c>
      <c r="H41" s="8">
        <v>0</v>
      </c>
      <c r="I41" s="8">
        <v>0</v>
      </c>
      <c r="J41" s="53">
        <f t="shared" si="1"/>
        <v>0</v>
      </c>
    </row>
    <row r="42" spans="1:10" x14ac:dyDescent="0.2">
      <c r="A42" s="5"/>
      <c r="B42" s="6"/>
      <c r="C42" s="56" t="s">
        <v>24</v>
      </c>
      <c r="D42" s="14"/>
      <c r="E42" s="12">
        <v>0</v>
      </c>
      <c r="F42" s="12">
        <v>0</v>
      </c>
      <c r="G42" s="53">
        <f t="shared" si="0"/>
        <v>0</v>
      </c>
      <c r="H42" s="12">
        <v>0</v>
      </c>
      <c r="I42" s="12">
        <v>0</v>
      </c>
      <c r="J42" s="53">
        <f t="shared" si="1"/>
        <v>0</v>
      </c>
    </row>
    <row r="43" spans="1:10" x14ac:dyDescent="0.2">
      <c r="A43" s="5"/>
      <c r="B43" s="6"/>
      <c r="C43" s="56" t="s">
        <v>25</v>
      </c>
      <c r="D43" s="14"/>
      <c r="E43" s="12">
        <v>0</v>
      </c>
      <c r="F43" s="12">
        <v>0</v>
      </c>
      <c r="G43" s="53">
        <f t="shared" si="0"/>
        <v>0</v>
      </c>
      <c r="H43" s="12">
        <v>0</v>
      </c>
      <c r="I43" s="12">
        <v>0</v>
      </c>
      <c r="J43" s="53">
        <f t="shared" si="1"/>
        <v>0</v>
      </c>
    </row>
    <row r="44" spans="1:10" x14ac:dyDescent="0.2">
      <c r="A44" s="5"/>
      <c r="B44" s="6"/>
      <c r="C44" s="56" t="s">
        <v>26</v>
      </c>
      <c r="D44" s="14"/>
      <c r="E44" s="12">
        <f>SUM(E45:E46)</f>
        <v>0</v>
      </c>
      <c r="F44" s="12">
        <f>SUM(F45:F46)</f>
        <v>0</v>
      </c>
      <c r="G44" s="53">
        <f t="shared" si="0"/>
        <v>0</v>
      </c>
      <c r="H44" s="12">
        <f>SUM(H45:H46)</f>
        <v>0</v>
      </c>
      <c r="I44" s="12">
        <f>SUM(I45:I46)</f>
        <v>0</v>
      </c>
      <c r="J44" s="53">
        <f t="shared" si="1"/>
        <v>0</v>
      </c>
    </row>
    <row r="45" spans="1:10" x14ac:dyDescent="0.2">
      <c r="A45" s="5"/>
      <c r="B45" s="6"/>
      <c r="C45" s="6"/>
      <c r="D45" s="7" t="s">
        <v>252</v>
      </c>
      <c r="E45" s="8">
        <v>0</v>
      </c>
      <c r="F45" s="8">
        <v>0</v>
      </c>
      <c r="G45" s="53">
        <f t="shared" si="0"/>
        <v>0</v>
      </c>
      <c r="H45" s="8">
        <v>0</v>
      </c>
      <c r="I45" s="8">
        <v>0</v>
      </c>
      <c r="J45" s="53">
        <f t="shared" si="1"/>
        <v>0</v>
      </c>
    </row>
    <row r="46" spans="1:10" x14ac:dyDescent="0.2">
      <c r="A46" s="5"/>
      <c r="B46" s="6"/>
      <c r="C46" s="6"/>
      <c r="D46" s="7" t="s">
        <v>277</v>
      </c>
      <c r="E46" s="8">
        <v>0</v>
      </c>
      <c r="F46" s="8">
        <v>0</v>
      </c>
      <c r="G46" s="53">
        <f t="shared" si="0"/>
        <v>0</v>
      </c>
      <c r="H46" s="8">
        <v>0</v>
      </c>
      <c r="I46" s="8">
        <v>0</v>
      </c>
      <c r="J46" s="53">
        <f t="shared" si="1"/>
        <v>0</v>
      </c>
    </row>
    <row r="47" spans="1:10" x14ac:dyDescent="0.2">
      <c r="A47" s="5"/>
      <c r="B47" s="103" t="s">
        <v>27</v>
      </c>
      <c r="C47" s="103"/>
      <c r="D47" s="104"/>
      <c r="E47" s="12">
        <f t="shared" ref="E47:I48" si="5">+E48</f>
        <v>0</v>
      </c>
      <c r="F47" s="12">
        <f t="shared" si="5"/>
        <v>0</v>
      </c>
      <c r="G47" s="53">
        <f t="shared" si="0"/>
        <v>0</v>
      </c>
      <c r="H47" s="12">
        <f t="shared" si="5"/>
        <v>0</v>
      </c>
      <c r="I47" s="12">
        <f t="shared" si="5"/>
        <v>0</v>
      </c>
      <c r="J47" s="53">
        <f t="shared" si="1"/>
        <v>0</v>
      </c>
    </row>
    <row r="48" spans="1:10" ht="21" customHeight="1" x14ac:dyDescent="0.2">
      <c r="A48" s="5"/>
      <c r="B48" s="6"/>
      <c r="C48" s="103" t="s">
        <v>28</v>
      </c>
      <c r="D48" s="104"/>
      <c r="E48" s="12">
        <f t="shared" si="5"/>
        <v>0</v>
      </c>
      <c r="F48" s="12">
        <f t="shared" si="5"/>
        <v>0</v>
      </c>
      <c r="G48" s="53">
        <f t="shared" si="0"/>
        <v>0</v>
      </c>
      <c r="H48" s="12">
        <f t="shared" si="5"/>
        <v>0</v>
      </c>
      <c r="I48" s="12">
        <f t="shared" si="5"/>
        <v>0</v>
      </c>
      <c r="J48" s="53">
        <f t="shared" si="1"/>
        <v>0</v>
      </c>
    </row>
    <row r="49" spans="1:10" x14ac:dyDescent="0.2">
      <c r="A49" s="5"/>
      <c r="B49" s="6"/>
      <c r="C49" s="6"/>
      <c r="D49" s="7" t="s">
        <v>339</v>
      </c>
      <c r="E49" s="8">
        <v>0</v>
      </c>
      <c r="F49" s="8">
        <v>0</v>
      </c>
      <c r="G49" s="53">
        <f t="shared" si="0"/>
        <v>0</v>
      </c>
      <c r="H49" s="8">
        <v>0</v>
      </c>
      <c r="I49" s="8">
        <v>0</v>
      </c>
      <c r="J49" s="53">
        <f t="shared" si="1"/>
        <v>0</v>
      </c>
    </row>
    <row r="50" spans="1:10" x14ac:dyDescent="0.2">
      <c r="A50" s="5"/>
      <c r="B50" s="103" t="s">
        <v>29</v>
      </c>
      <c r="C50" s="103"/>
      <c r="D50" s="104"/>
      <c r="E50" s="12">
        <f>SUM(E51:E52)</f>
        <v>0</v>
      </c>
      <c r="F50" s="12">
        <f>SUM(F51:F52)</f>
        <v>0</v>
      </c>
      <c r="G50" s="53">
        <f t="shared" si="0"/>
        <v>0</v>
      </c>
      <c r="H50" s="12">
        <f>SUM(H51:H52)</f>
        <v>0</v>
      </c>
      <c r="I50" s="12">
        <f>SUM(I51:I52)</f>
        <v>0</v>
      </c>
      <c r="J50" s="53">
        <f t="shared" si="1"/>
        <v>0</v>
      </c>
    </row>
    <row r="51" spans="1:10" x14ac:dyDescent="0.2">
      <c r="A51" s="5"/>
      <c r="B51" s="6"/>
      <c r="C51" s="56" t="s">
        <v>30</v>
      </c>
      <c r="D51" s="14"/>
      <c r="E51" s="12">
        <v>0</v>
      </c>
      <c r="F51" s="12">
        <v>0</v>
      </c>
      <c r="G51" s="53">
        <f t="shared" si="0"/>
        <v>0</v>
      </c>
      <c r="H51" s="12">
        <v>0</v>
      </c>
      <c r="I51" s="12">
        <v>0</v>
      </c>
      <c r="J51" s="53">
        <f t="shared" si="1"/>
        <v>0</v>
      </c>
    </row>
    <row r="52" spans="1:10" x14ac:dyDescent="0.2">
      <c r="A52" s="5"/>
      <c r="B52" s="6"/>
      <c r="C52" s="56" t="s">
        <v>31</v>
      </c>
      <c r="D52" s="14"/>
      <c r="E52" s="12">
        <v>0</v>
      </c>
      <c r="F52" s="12">
        <v>0</v>
      </c>
      <c r="G52" s="53">
        <f t="shared" si="0"/>
        <v>0</v>
      </c>
      <c r="H52" s="12">
        <v>0</v>
      </c>
      <c r="I52" s="12">
        <v>0</v>
      </c>
      <c r="J52" s="53">
        <f t="shared" si="1"/>
        <v>0</v>
      </c>
    </row>
    <row r="53" spans="1:10" x14ac:dyDescent="0.2">
      <c r="A53" s="102" t="s">
        <v>32</v>
      </c>
      <c r="B53" s="103"/>
      <c r="C53" s="103"/>
      <c r="D53" s="104"/>
      <c r="E53" s="12">
        <f>+E54+E56+E61+E62+E64+E65+E67+E69</f>
        <v>0</v>
      </c>
      <c r="F53" s="12">
        <f t="shared" ref="F53:H53" si="6">+F54+F56+F61+F62+F64+F65+F67+F69</f>
        <v>0</v>
      </c>
      <c r="G53" s="53">
        <f t="shared" si="0"/>
        <v>0</v>
      </c>
      <c r="H53" s="12">
        <f t="shared" si="6"/>
        <v>0</v>
      </c>
      <c r="I53" s="12">
        <f t="shared" ref="I53" si="7">+I54+I56+I61+I62+I64+I65+I67+I69</f>
        <v>0</v>
      </c>
      <c r="J53" s="53">
        <f t="shared" si="1"/>
        <v>0</v>
      </c>
    </row>
    <row r="54" spans="1:10" x14ac:dyDescent="0.2">
      <c r="A54" s="5"/>
      <c r="B54" s="103" t="s">
        <v>33</v>
      </c>
      <c r="C54" s="103"/>
      <c r="D54" s="104"/>
      <c r="E54" s="12">
        <f>+E55+E57+E62+E63+E65+E66+E68+E70</f>
        <v>0</v>
      </c>
      <c r="F54" s="12">
        <f>+F55+F57+F62+F63+F65+F66+F68+F70</f>
        <v>0</v>
      </c>
      <c r="G54" s="53">
        <f t="shared" si="0"/>
        <v>0</v>
      </c>
      <c r="H54" s="12">
        <f>+H55+H57+H62+H63+H65+H66+H68+H70</f>
        <v>0</v>
      </c>
      <c r="I54" s="12">
        <f>+I55+I57+I62+I63+I65+I66+I68+I70</f>
        <v>0</v>
      </c>
      <c r="J54" s="53">
        <f t="shared" si="1"/>
        <v>0</v>
      </c>
    </row>
    <row r="55" spans="1:10" x14ac:dyDescent="0.2">
      <c r="A55" s="5"/>
      <c r="B55" s="6"/>
      <c r="C55" s="56" t="s">
        <v>34</v>
      </c>
      <c r="D55" s="14"/>
      <c r="E55" s="12">
        <f>+E56</f>
        <v>0</v>
      </c>
      <c r="F55" s="12">
        <f>+F56</f>
        <v>0</v>
      </c>
      <c r="G55" s="53">
        <f t="shared" si="0"/>
        <v>0</v>
      </c>
      <c r="H55" s="12">
        <f>+H56</f>
        <v>0</v>
      </c>
      <c r="I55" s="12">
        <f>+I56</f>
        <v>0</v>
      </c>
      <c r="J55" s="53">
        <f t="shared" si="1"/>
        <v>0</v>
      </c>
    </row>
    <row r="56" spans="1:10" x14ac:dyDescent="0.2">
      <c r="A56" s="5"/>
      <c r="B56" s="6"/>
      <c r="C56" s="6"/>
      <c r="D56" s="7" t="s">
        <v>340</v>
      </c>
      <c r="E56" s="8">
        <v>0</v>
      </c>
      <c r="F56" s="8">
        <v>0</v>
      </c>
      <c r="G56" s="53">
        <f t="shared" si="0"/>
        <v>0</v>
      </c>
      <c r="H56" s="8">
        <v>0</v>
      </c>
      <c r="I56" s="8">
        <v>0</v>
      </c>
      <c r="J56" s="53">
        <f t="shared" si="1"/>
        <v>0</v>
      </c>
    </row>
    <row r="57" spans="1:10" x14ac:dyDescent="0.2">
      <c r="A57" s="5"/>
      <c r="B57" s="6"/>
      <c r="C57" s="56" t="s">
        <v>35</v>
      </c>
      <c r="D57" s="14"/>
      <c r="E57" s="12">
        <f>SUM(E58:E61)</f>
        <v>0</v>
      </c>
      <c r="F57" s="12">
        <f>SUM(F58:F61)</f>
        <v>0</v>
      </c>
      <c r="G57" s="53">
        <f t="shared" si="0"/>
        <v>0</v>
      </c>
      <c r="H57" s="12">
        <f>SUM(H58:H61)</f>
        <v>0</v>
      </c>
      <c r="I57" s="12">
        <f>SUM(I58:I61)</f>
        <v>0</v>
      </c>
      <c r="J57" s="53">
        <f t="shared" si="1"/>
        <v>0</v>
      </c>
    </row>
    <row r="58" spans="1:10" x14ac:dyDescent="0.2">
      <c r="A58" s="5"/>
      <c r="B58" s="6"/>
      <c r="C58" s="6"/>
      <c r="D58" s="7" t="s">
        <v>341</v>
      </c>
      <c r="E58" s="8">
        <v>0</v>
      </c>
      <c r="F58" s="8">
        <v>0</v>
      </c>
      <c r="G58" s="53">
        <f t="shared" si="0"/>
        <v>0</v>
      </c>
      <c r="H58" s="8">
        <v>0</v>
      </c>
      <c r="I58" s="8">
        <v>0</v>
      </c>
      <c r="J58" s="53">
        <f t="shared" si="1"/>
        <v>0</v>
      </c>
    </row>
    <row r="59" spans="1:10" x14ac:dyDescent="0.2">
      <c r="A59" s="5"/>
      <c r="B59" s="6"/>
      <c r="C59" s="6"/>
      <c r="D59" s="7" t="s">
        <v>253</v>
      </c>
      <c r="E59" s="8">
        <v>0</v>
      </c>
      <c r="F59" s="8">
        <v>0</v>
      </c>
      <c r="G59" s="53">
        <f t="shared" si="0"/>
        <v>0</v>
      </c>
      <c r="H59" s="8">
        <v>0</v>
      </c>
      <c r="I59" s="8">
        <v>0</v>
      </c>
      <c r="J59" s="53">
        <f t="shared" si="1"/>
        <v>0</v>
      </c>
    </row>
    <row r="60" spans="1:10" x14ac:dyDescent="0.2">
      <c r="A60" s="5"/>
      <c r="B60" s="6"/>
      <c r="C60" s="6"/>
      <c r="D60" s="7" t="s">
        <v>36</v>
      </c>
      <c r="E60" s="8">
        <v>0</v>
      </c>
      <c r="F60" s="8">
        <v>0</v>
      </c>
      <c r="G60" s="53">
        <f t="shared" si="0"/>
        <v>0</v>
      </c>
      <c r="H60" s="8">
        <v>0</v>
      </c>
      <c r="I60" s="8">
        <v>0</v>
      </c>
      <c r="J60" s="53">
        <f t="shared" si="1"/>
        <v>0</v>
      </c>
    </row>
    <row r="61" spans="1:10" ht="36" x14ac:dyDescent="0.2">
      <c r="A61" s="5"/>
      <c r="B61" s="6"/>
      <c r="C61" s="6"/>
      <c r="D61" s="7" t="s">
        <v>254</v>
      </c>
      <c r="E61" s="8">
        <v>0</v>
      </c>
      <c r="F61" s="8">
        <v>0</v>
      </c>
      <c r="G61" s="53">
        <f t="shared" si="0"/>
        <v>0</v>
      </c>
      <c r="H61" s="8">
        <v>0</v>
      </c>
      <c r="I61" s="8">
        <v>0</v>
      </c>
      <c r="J61" s="53">
        <f t="shared" si="1"/>
        <v>0</v>
      </c>
    </row>
    <row r="62" spans="1:10" x14ac:dyDescent="0.2">
      <c r="A62" s="5"/>
      <c r="B62" s="6"/>
      <c r="C62" s="55" t="s">
        <v>37</v>
      </c>
      <c r="D62" s="14"/>
      <c r="E62" s="12">
        <v>0</v>
      </c>
      <c r="F62" s="12">
        <v>0</v>
      </c>
      <c r="G62" s="53">
        <f t="shared" si="0"/>
        <v>0</v>
      </c>
      <c r="H62" s="12">
        <v>0</v>
      </c>
      <c r="I62" s="12">
        <v>0</v>
      </c>
      <c r="J62" s="53">
        <f t="shared" si="1"/>
        <v>0</v>
      </c>
    </row>
    <row r="63" spans="1:10" x14ac:dyDescent="0.2">
      <c r="A63" s="5"/>
      <c r="B63" s="6"/>
      <c r="C63" s="125" t="s">
        <v>38</v>
      </c>
      <c r="D63" s="126"/>
      <c r="E63" s="12">
        <f t="shared" ref="E63:I63" si="8">+E64</f>
        <v>0</v>
      </c>
      <c r="F63" s="12">
        <f t="shared" si="8"/>
        <v>0</v>
      </c>
      <c r="G63" s="53">
        <f t="shared" si="0"/>
        <v>0</v>
      </c>
      <c r="H63" s="12">
        <f t="shared" si="8"/>
        <v>0</v>
      </c>
      <c r="I63" s="12">
        <f t="shared" si="8"/>
        <v>0</v>
      </c>
      <c r="J63" s="53">
        <f t="shared" si="1"/>
        <v>0</v>
      </c>
    </row>
    <row r="64" spans="1:10" x14ac:dyDescent="0.2">
      <c r="A64" s="5"/>
      <c r="B64" s="6"/>
      <c r="C64" s="6"/>
      <c r="D64" s="7" t="s">
        <v>39</v>
      </c>
      <c r="E64" s="8">
        <v>0</v>
      </c>
      <c r="F64" s="8">
        <v>0</v>
      </c>
      <c r="G64" s="53">
        <f t="shared" si="0"/>
        <v>0</v>
      </c>
      <c r="H64" s="8">
        <v>0</v>
      </c>
      <c r="I64" s="8">
        <v>0</v>
      </c>
      <c r="J64" s="53">
        <f t="shared" si="1"/>
        <v>0</v>
      </c>
    </row>
    <row r="65" spans="1:10" x14ac:dyDescent="0.2">
      <c r="A65" s="5"/>
      <c r="B65" s="6"/>
      <c r="C65" s="55" t="s">
        <v>40</v>
      </c>
      <c r="D65" s="14"/>
      <c r="E65" s="12">
        <v>0</v>
      </c>
      <c r="F65" s="12">
        <v>0</v>
      </c>
      <c r="G65" s="53">
        <f t="shared" si="0"/>
        <v>0</v>
      </c>
      <c r="H65" s="12">
        <v>0</v>
      </c>
      <c r="I65" s="12">
        <v>0</v>
      </c>
      <c r="J65" s="53">
        <f t="shared" si="1"/>
        <v>0</v>
      </c>
    </row>
    <row r="66" spans="1:10" x14ac:dyDescent="0.2">
      <c r="A66" s="5"/>
      <c r="B66" s="6"/>
      <c r="C66" s="55" t="s">
        <v>41</v>
      </c>
      <c r="D66" s="14"/>
      <c r="E66" s="12">
        <f>+E67</f>
        <v>0</v>
      </c>
      <c r="F66" s="12">
        <f>+F67</f>
        <v>0</v>
      </c>
      <c r="G66" s="53">
        <f t="shared" si="0"/>
        <v>0</v>
      </c>
      <c r="H66" s="12">
        <f>+H67</f>
        <v>0</v>
      </c>
      <c r="I66" s="12">
        <f>+I67</f>
        <v>0</v>
      </c>
      <c r="J66" s="53">
        <f t="shared" si="1"/>
        <v>0</v>
      </c>
    </row>
    <row r="67" spans="1:10" x14ac:dyDescent="0.2">
      <c r="A67" s="5"/>
      <c r="B67" s="6"/>
      <c r="C67" s="6"/>
      <c r="D67" s="7" t="s">
        <v>342</v>
      </c>
      <c r="E67" s="8">
        <v>0</v>
      </c>
      <c r="F67" s="8">
        <v>0</v>
      </c>
      <c r="G67" s="53">
        <f t="shared" si="0"/>
        <v>0</v>
      </c>
      <c r="H67" s="8">
        <v>0</v>
      </c>
      <c r="I67" s="8">
        <v>0</v>
      </c>
      <c r="J67" s="53">
        <f t="shared" si="1"/>
        <v>0</v>
      </c>
    </row>
    <row r="68" spans="1:10" x14ac:dyDescent="0.2">
      <c r="A68" s="5"/>
      <c r="B68" s="6"/>
      <c r="C68" s="55" t="s">
        <v>255</v>
      </c>
      <c r="D68" s="70"/>
      <c r="E68" s="12">
        <f>E69</f>
        <v>0</v>
      </c>
      <c r="F68" s="12">
        <f t="shared" ref="F68:I68" si="9">F69</f>
        <v>0</v>
      </c>
      <c r="G68" s="53">
        <f t="shared" si="0"/>
        <v>0</v>
      </c>
      <c r="H68" s="12">
        <f t="shared" si="9"/>
        <v>0</v>
      </c>
      <c r="I68" s="12">
        <f t="shared" si="9"/>
        <v>0</v>
      </c>
      <c r="J68" s="53">
        <f t="shared" si="1"/>
        <v>0</v>
      </c>
    </row>
    <row r="69" spans="1:10" x14ac:dyDescent="0.2">
      <c r="A69" s="5"/>
      <c r="B69" s="6"/>
      <c r="C69" s="72"/>
      <c r="D69" s="7" t="s">
        <v>343</v>
      </c>
      <c r="E69" s="8">
        <v>0</v>
      </c>
      <c r="F69" s="8">
        <v>0</v>
      </c>
      <c r="G69" s="53">
        <f t="shared" si="0"/>
        <v>0</v>
      </c>
      <c r="H69" s="8">
        <v>0</v>
      </c>
      <c r="I69" s="8">
        <v>0</v>
      </c>
      <c r="J69" s="53">
        <f t="shared" si="1"/>
        <v>0</v>
      </c>
    </row>
    <row r="70" spans="1:10" x14ac:dyDescent="0.2">
      <c r="A70" s="5"/>
      <c r="B70" s="6"/>
      <c r="C70" s="125" t="s">
        <v>42</v>
      </c>
      <c r="D70" s="126"/>
      <c r="E70" s="12">
        <v>0</v>
      </c>
      <c r="F70" s="12">
        <v>0</v>
      </c>
      <c r="G70" s="53">
        <f t="shared" si="0"/>
        <v>0</v>
      </c>
      <c r="H70" s="12">
        <v>0</v>
      </c>
      <c r="I70" s="12">
        <v>0</v>
      </c>
      <c r="J70" s="53">
        <f t="shared" si="1"/>
        <v>0</v>
      </c>
    </row>
    <row r="71" spans="1:10" x14ac:dyDescent="0.2">
      <c r="A71" s="5"/>
      <c r="B71" s="103" t="s">
        <v>43</v>
      </c>
      <c r="C71" s="103"/>
      <c r="D71" s="104"/>
      <c r="E71" s="12">
        <f>+E72+E76</f>
        <v>0</v>
      </c>
      <c r="F71" s="12">
        <f>+F72+F76</f>
        <v>0</v>
      </c>
      <c r="G71" s="53">
        <f t="shared" si="0"/>
        <v>0</v>
      </c>
      <c r="H71" s="12">
        <f>+H72+H76</f>
        <v>0</v>
      </c>
      <c r="I71" s="12">
        <f>+I72+I76</f>
        <v>0</v>
      </c>
      <c r="J71" s="53">
        <f t="shared" si="1"/>
        <v>0</v>
      </c>
    </row>
    <row r="72" spans="1:10" x14ac:dyDescent="0.2">
      <c r="A72" s="5"/>
      <c r="B72" s="6"/>
      <c r="C72" s="55" t="s">
        <v>44</v>
      </c>
      <c r="D72" s="14"/>
      <c r="E72" s="12">
        <f>SUM(E73:E75)</f>
        <v>0</v>
      </c>
      <c r="F72" s="12">
        <f>SUM(F73:F75)</f>
        <v>0</v>
      </c>
      <c r="G72" s="53">
        <f t="shared" si="0"/>
        <v>0</v>
      </c>
      <c r="H72" s="12">
        <f>SUM(H73:H75)</f>
        <v>0</v>
      </c>
      <c r="I72" s="12">
        <f>SUM(I73:I75)</f>
        <v>0</v>
      </c>
      <c r="J72" s="53">
        <f t="shared" si="1"/>
        <v>0</v>
      </c>
    </row>
    <row r="73" spans="1:10" x14ac:dyDescent="0.2">
      <c r="A73" s="5"/>
      <c r="B73" s="6"/>
      <c r="C73" s="6"/>
      <c r="D73" s="7" t="s">
        <v>256</v>
      </c>
      <c r="E73" s="8">
        <v>0</v>
      </c>
      <c r="F73" s="8">
        <v>0</v>
      </c>
      <c r="G73" s="53">
        <f t="shared" si="0"/>
        <v>0</v>
      </c>
      <c r="H73" s="8">
        <v>0</v>
      </c>
      <c r="I73" s="8">
        <v>0</v>
      </c>
      <c r="J73" s="53">
        <f t="shared" si="1"/>
        <v>0</v>
      </c>
    </row>
    <row r="74" spans="1:10" x14ac:dyDescent="0.2">
      <c r="A74" s="5"/>
      <c r="B74" s="6"/>
      <c r="C74" s="6"/>
      <c r="D74" s="7" t="s">
        <v>45</v>
      </c>
      <c r="E74" s="8">
        <v>0</v>
      </c>
      <c r="F74" s="8">
        <v>0</v>
      </c>
      <c r="G74" s="53">
        <f t="shared" si="0"/>
        <v>0</v>
      </c>
      <c r="H74" s="8">
        <v>0</v>
      </c>
      <c r="I74" s="8">
        <v>0</v>
      </c>
      <c r="J74" s="53">
        <f t="shared" si="1"/>
        <v>0</v>
      </c>
    </row>
    <row r="75" spans="1:10" ht="71.25" hidden="1" customHeight="1" x14ac:dyDescent="0.2">
      <c r="A75" s="5"/>
      <c r="B75" s="6"/>
      <c r="C75" s="6"/>
      <c r="D75" s="7" t="s">
        <v>257</v>
      </c>
      <c r="E75" s="8">
        <v>0</v>
      </c>
      <c r="F75" s="8">
        <v>0</v>
      </c>
      <c r="G75" s="53">
        <f t="shared" si="0"/>
        <v>0</v>
      </c>
      <c r="H75" s="8">
        <v>0</v>
      </c>
      <c r="I75" s="8">
        <v>0</v>
      </c>
      <c r="J75" s="53">
        <f t="shared" si="1"/>
        <v>0</v>
      </c>
    </row>
    <row r="76" spans="1:10" x14ac:dyDescent="0.2">
      <c r="A76" s="5"/>
      <c r="B76" s="6"/>
      <c r="C76" s="55" t="s">
        <v>46</v>
      </c>
      <c r="D76" s="14"/>
      <c r="E76" s="12">
        <f>SUM(E77:E78)</f>
        <v>0</v>
      </c>
      <c r="F76" s="12">
        <f t="shared" ref="F76:H76" si="10">SUM(F77:F78)</f>
        <v>0</v>
      </c>
      <c r="G76" s="53">
        <f t="shared" ref="G76:G139" si="11">E76+F76</f>
        <v>0</v>
      </c>
      <c r="H76" s="12">
        <f t="shared" si="10"/>
        <v>0</v>
      </c>
      <c r="I76" s="12">
        <f t="shared" ref="I76" si="12">SUM(I77:I78)</f>
        <v>0</v>
      </c>
      <c r="J76" s="53">
        <f t="shared" ref="J76:J139" si="13">G76-H76</f>
        <v>0</v>
      </c>
    </row>
    <row r="77" spans="1:10" s="46" customFormat="1" x14ac:dyDescent="0.2">
      <c r="A77" s="5"/>
      <c r="B77" s="6"/>
      <c r="C77" s="72"/>
      <c r="D77" s="7" t="s">
        <v>344</v>
      </c>
      <c r="E77" s="74">
        <v>0</v>
      </c>
      <c r="F77" s="74">
        <v>0</v>
      </c>
      <c r="G77" s="53">
        <f t="shared" si="11"/>
        <v>0</v>
      </c>
      <c r="H77" s="74">
        <v>0</v>
      </c>
      <c r="I77" s="74">
        <v>0</v>
      </c>
      <c r="J77" s="53">
        <f t="shared" si="13"/>
        <v>0</v>
      </c>
    </row>
    <row r="78" spans="1:10" s="46" customFormat="1" x14ac:dyDescent="0.2">
      <c r="A78" s="5"/>
      <c r="B78" s="6"/>
      <c r="C78" s="72"/>
      <c r="D78" s="7" t="s">
        <v>345</v>
      </c>
      <c r="E78" s="8">
        <v>0</v>
      </c>
      <c r="F78" s="8">
        <v>0</v>
      </c>
      <c r="G78" s="53">
        <f t="shared" si="11"/>
        <v>0</v>
      </c>
      <c r="H78" s="8">
        <v>0</v>
      </c>
      <c r="I78" s="8">
        <v>0</v>
      </c>
      <c r="J78" s="53">
        <f t="shared" si="13"/>
        <v>0</v>
      </c>
    </row>
    <row r="79" spans="1:10" x14ac:dyDescent="0.2">
      <c r="A79" s="5"/>
      <c r="B79" s="55" t="s">
        <v>346</v>
      </c>
      <c r="C79" s="55"/>
      <c r="D79" s="70"/>
      <c r="E79" s="45">
        <f>E80</f>
        <v>0</v>
      </c>
      <c r="F79" s="45">
        <f t="shared" ref="F79:I80" si="14">F80</f>
        <v>0</v>
      </c>
      <c r="G79" s="53">
        <f t="shared" si="11"/>
        <v>0</v>
      </c>
      <c r="H79" s="45">
        <f t="shared" si="14"/>
        <v>0</v>
      </c>
      <c r="I79" s="45">
        <f t="shared" si="14"/>
        <v>0</v>
      </c>
      <c r="J79" s="53">
        <f t="shared" si="13"/>
        <v>0</v>
      </c>
    </row>
    <row r="80" spans="1:10" s="46" customFormat="1" x14ac:dyDescent="0.2">
      <c r="A80" s="5"/>
      <c r="B80" s="6"/>
      <c r="C80" s="55" t="s">
        <v>347</v>
      </c>
      <c r="D80" s="7"/>
      <c r="E80" s="12">
        <f>E81</f>
        <v>0</v>
      </c>
      <c r="F80" s="12">
        <f t="shared" si="14"/>
        <v>0</v>
      </c>
      <c r="G80" s="53">
        <f t="shared" si="11"/>
        <v>0</v>
      </c>
      <c r="H80" s="12">
        <f t="shared" si="14"/>
        <v>0</v>
      </c>
      <c r="I80" s="12">
        <f t="shared" si="14"/>
        <v>0</v>
      </c>
      <c r="J80" s="53">
        <f t="shared" si="13"/>
        <v>0</v>
      </c>
    </row>
    <row r="81" spans="1:10" s="46" customFormat="1" x14ac:dyDescent="0.2">
      <c r="A81" s="5"/>
      <c r="B81" s="6"/>
      <c r="C81" s="72"/>
      <c r="D81" s="7" t="s">
        <v>348</v>
      </c>
      <c r="E81" s="74">
        <v>0</v>
      </c>
      <c r="F81" s="74">
        <v>0</v>
      </c>
      <c r="G81" s="53">
        <f t="shared" si="11"/>
        <v>0</v>
      </c>
      <c r="H81" s="74">
        <v>0</v>
      </c>
      <c r="I81" s="74">
        <v>0</v>
      </c>
      <c r="J81" s="53">
        <f t="shared" si="13"/>
        <v>0</v>
      </c>
    </row>
    <row r="82" spans="1:10" x14ac:dyDescent="0.2">
      <c r="A82" s="5"/>
      <c r="B82" s="103" t="s">
        <v>47</v>
      </c>
      <c r="C82" s="103"/>
      <c r="D82" s="104"/>
      <c r="E82" s="12">
        <f>+E83+E85+E87+E88+E89+E90+E92+E93+E94</f>
        <v>0</v>
      </c>
      <c r="F82" s="12">
        <f>+F83+F85+F87+F88+F89+F90+F92+F93+F94</f>
        <v>0</v>
      </c>
      <c r="G82" s="53">
        <f t="shared" si="11"/>
        <v>0</v>
      </c>
      <c r="H82" s="12">
        <f>+H83+H85+H87+H88+H89+H90+H92+H93+H94</f>
        <v>0</v>
      </c>
      <c r="I82" s="12">
        <f>+I83+I85+I87+I88+I89+I90+I92+I93+I94</f>
        <v>0</v>
      </c>
      <c r="J82" s="53">
        <f t="shared" si="13"/>
        <v>0</v>
      </c>
    </row>
    <row r="83" spans="1:10" x14ac:dyDescent="0.2">
      <c r="A83" s="5"/>
      <c r="B83" s="6"/>
      <c r="C83" s="55" t="s">
        <v>48</v>
      </c>
      <c r="D83" s="14"/>
      <c r="E83" s="12">
        <f>E84</f>
        <v>0</v>
      </c>
      <c r="F83" s="12">
        <f t="shared" ref="F83:I83" si="15">F84</f>
        <v>0</v>
      </c>
      <c r="G83" s="53">
        <f t="shared" si="11"/>
        <v>0</v>
      </c>
      <c r="H83" s="12">
        <f t="shared" si="15"/>
        <v>0</v>
      </c>
      <c r="I83" s="12">
        <f t="shared" si="15"/>
        <v>0</v>
      </c>
      <c r="J83" s="53">
        <f t="shared" si="13"/>
        <v>0</v>
      </c>
    </row>
    <row r="84" spans="1:10" s="46" customFormat="1" x14ac:dyDescent="0.2">
      <c r="A84" s="5"/>
      <c r="B84" s="6"/>
      <c r="C84" s="72"/>
      <c r="D84" s="7" t="s">
        <v>349</v>
      </c>
      <c r="E84" s="8">
        <v>0</v>
      </c>
      <c r="F84" s="8">
        <v>0</v>
      </c>
      <c r="G84" s="53">
        <f t="shared" si="11"/>
        <v>0</v>
      </c>
      <c r="H84" s="8">
        <v>0</v>
      </c>
      <c r="I84" s="8">
        <v>0</v>
      </c>
      <c r="J84" s="53">
        <f t="shared" si="13"/>
        <v>0</v>
      </c>
    </row>
    <row r="85" spans="1:10" x14ac:dyDescent="0.2">
      <c r="A85" s="5"/>
      <c r="B85" s="6"/>
      <c r="C85" s="55" t="s">
        <v>49</v>
      </c>
      <c r="D85" s="14"/>
      <c r="E85" s="12">
        <f>SUM(E86)</f>
        <v>0</v>
      </c>
      <c r="F85" s="12">
        <f>SUM(F86)</f>
        <v>0</v>
      </c>
      <c r="G85" s="53">
        <f t="shared" si="11"/>
        <v>0</v>
      </c>
      <c r="H85" s="12">
        <f>SUM(H86)</f>
        <v>0</v>
      </c>
      <c r="I85" s="12">
        <f>SUM(I86)</f>
        <v>0</v>
      </c>
      <c r="J85" s="53">
        <f t="shared" si="13"/>
        <v>0</v>
      </c>
    </row>
    <row r="86" spans="1:10" x14ac:dyDescent="0.2">
      <c r="A86" s="5"/>
      <c r="B86" s="6"/>
      <c r="C86" s="6"/>
      <c r="D86" s="7" t="s">
        <v>49</v>
      </c>
      <c r="E86" s="8">
        <v>0</v>
      </c>
      <c r="F86" s="8">
        <v>0</v>
      </c>
      <c r="G86" s="53">
        <f t="shared" si="11"/>
        <v>0</v>
      </c>
      <c r="H86" s="8">
        <v>0</v>
      </c>
      <c r="I86" s="8">
        <v>0</v>
      </c>
      <c r="J86" s="53">
        <f t="shared" si="13"/>
        <v>0</v>
      </c>
    </row>
    <row r="87" spans="1:10" x14ac:dyDescent="0.2">
      <c r="A87" s="5"/>
      <c r="B87" s="6"/>
      <c r="C87" s="55" t="s">
        <v>50</v>
      </c>
      <c r="D87" s="14"/>
      <c r="E87" s="12">
        <v>0</v>
      </c>
      <c r="F87" s="12">
        <v>0</v>
      </c>
      <c r="G87" s="53">
        <f t="shared" si="11"/>
        <v>0</v>
      </c>
      <c r="H87" s="12">
        <v>0</v>
      </c>
      <c r="I87" s="12">
        <v>0</v>
      </c>
      <c r="J87" s="53">
        <f t="shared" si="13"/>
        <v>0</v>
      </c>
    </row>
    <row r="88" spans="1:10" x14ac:dyDescent="0.2">
      <c r="A88" s="5"/>
      <c r="B88" s="6"/>
      <c r="C88" s="55" t="s">
        <v>51</v>
      </c>
      <c r="D88" s="14"/>
      <c r="E88" s="12">
        <v>0</v>
      </c>
      <c r="F88" s="12">
        <v>0</v>
      </c>
      <c r="G88" s="53">
        <f t="shared" si="11"/>
        <v>0</v>
      </c>
      <c r="H88" s="12">
        <v>0</v>
      </c>
      <c r="I88" s="12">
        <v>0</v>
      </c>
      <c r="J88" s="53">
        <f t="shared" si="13"/>
        <v>0</v>
      </c>
    </row>
    <row r="89" spans="1:10" x14ac:dyDescent="0.2">
      <c r="A89" s="5"/>
      <c r="B89" s="6"/>
      <c r="C89" s="55" t="s">
        <v>52</v>
      </c>
      <c r="D89" s="14"/>
      <c r="E89" s="12">
        <v>0</v>
      </c>
      <c r="F89" s="12">
        <v>0</v>
      </c>
      <c r="G89" s="53">
        <f t="shared" si="11"/>
        <v>0</v>
      </c>
      <c r="H89" s="12">
        <v>0</v>
      </c>
      <c r="I89" s="12">
        <v>0</v>
      </c>
      <c r="J89" s="53">
        <f t="shared" si="13"/>
        <v>0</v>
      </c>
    </row>
    <row r="90" spans="1:10" x14ac:dyDescent="0.2">
      <c r="A90" s="5"/>
      <c r="B90" s="6"/>
      <c r="C90" s="55" t="s">
        <v>53</v>
      </c>
      <c r="D90" s="14"/>
      <c r="E90" s="12">
        <f>+E91</f>
        <v>0</v>
      </c>
      <c r="F90" s="12">
        <f>+F91</f>
        <v>0</v>
      </c>
      <c r="G90" s="53">
        <f t="shared" si="11"/>
        <v>0</v>
      </c>
      <c r="H90" s="12">
        <f>+H91</f>
        <v>0</v>
      </c>
      <c r="I90" s="12">
        <f>+I91</f>
        <v>0</v>
      </c>
      <c r="J90" s="53">
        <f t="shared" si="13"/>
        <v>0</v>
      </c>
    </row>
    <row r="91" spans="1:10" x14ac:dyDescent="0.2">
      <c r="A91" s="5"/>
      <c r="B91" s="6"/>
      <c r="C91" s="6"/>
      <c r="D91" s="7" t="s">
        <v>53</v>
      </c>
      <c r="E91" s="8">
        <v>0</v>
      </c>
      <c r="F91" s="8">
        <v>0</v>
      </c>
      <c r="G91" s="53">
        <f t="shared" si="11"/>
        <v>0</v>
      </c>
      <c r="H91" s="8">
        <v>0</v>
      </c>
      <c r="I91" s="8">
        <v>0</v>
      </c>
      <c r="J91" s="53">
        <f t="shared" si="13"/>
        <v>0</v>
      </c>
    </row>
    <row r="92" spans="1:10" x14ac:dyDescent="0.2">
      <c r="A92" s="5"/>
      <c r="B92" s="6"/>
      <c r="C92" s="55" t="s">
        <v>54</v>
      </c>
      <c r="D92" s="14"/>
      <c r="E92" s="12">
        <v>0</v>
      </c>
      <c r="F92" s="12">
        <v>0</v>
      </c>
      <c r="G92" s="53">
        <f t="shared" si="11"/>
        <v>0</v>
      </c>
      <c r="H92" s="12">
        <v>0</v>
      </c>
      <c r="I92" s="12">
        <v>0</v>
      </c>
      <c r="J92" s="53">
        <f t="shared" si="13"/>
        <v>0</v>
      </c>
    </row>
    <row r="93" spans="1:10" x14ac:dyDescent="0.2">
      <c r="A93" s="5"/>
      <c r="B93" s="6"/>
      <c r="C93" s="55" t="s">
        <v>55</v>
      </c>
      <c r="D93" s="14"/>
      <c r="E93" s="12">
        <v>0</v>
      </c>
      <c r="F93" s="12">
        <v>0</v>
      </c>
      <c r="G93" s="53">
        <f t="shared" si="11"/>
        <v>0</v>
      </c>
      <c r="H93" s="12">
        <v>0</v>
      </c>
      <c r="I93" s="12">
        <v>0</v>
      </c>
      <c r="J93" s="53">
        <f t="shared" si="13"/>
        <v>0</v>
      </c>
    </row>
    <row r="94" spans="1:10" x14ac:dyDescent="0.2">
      <c r="A94" s="5"/>
      <c r="B94" s="6"/>
      <c r="C94" s="55" t="s">
        <v>56</v>
      </c>
      <c r="D94" s="14"/>
      <c r="E94" s="12">
        <f>SUM(E95:E97)</f>
        <v>0</v>
      </c>
      <c r="F94" s="12">
        <f>SUM(F95:F97)</f>
        <v>0</v>
      </c>
      <c r="G94" s="53">
        <f t="shared" si="11"/>
        <v>0</v>
      </c>
      <c r="H94" s="12">
        <f>SUM(H95:H97)</f>
        <v>0</v>
      </c>
      <c r="I94" s="12">
        <f>SUM(I95:I97)</f>
        <v>0</v>
      </c>
      <c r="J94" s="53">
        <f t="shared" si="13"/>
        <v>0</v>
      </c>
    </row>
    <row r="95" spans="1:10" x14ac:dyDescent="0.2">
      <c r="A95" s="5"/>
      <c r="B95" s="6"/>
      <c r="C95" s="6"/>
      <c r="D95" s="7" t="s">
        <v>258</v>
      </c>
      <c r="E95" s="8">
        <v>0</v>
      </c>
      <c r="F95" s="8">
        <v>0</v>
      </c>
      <c r="G95" s="53">
        <f t="shared" si="11"/>
        <v>0</v>
      </c>
      <c r="H95" s="8">
        <v>0</v>
      </c>
      <c r="I95" s="8">
        <v>0</v>
      </c>
      <c r="J95" s="53">
        <f t="shared" si="13"/>
        <v>0</v>
      </c>
    </row>
    <row r="96" spans="1:10" x14ac:dyDescent="0.2">
      <c r="A96" s="5"/>
      <c r="B96" s="6"/>
      <c r="C96" s="6"/>
      <c r="D96" s="7" t="s">
        <v>58</v>
      </c>
      <c r="E96" s="8">
        <v>0</v>
      </c>
      <c r="F96" s="8">
        <v>0</v>
      </c>
      <c r="G96" s="53">
        <f t="shared" si="11"/>
        <v>0</v>
      </c>
      <c r="H96" s="8">
        <v>0</v>
      </c>
      <c r="I96" s="8">
        <v>0</v>
      </c>
      <c r="J96" s="53">
        <f t="shared" si="13"/>
        <v>0</v>
      </c>
    </row>
    <row r="97" spans="1:10" x14ac:dyDescent="0.2">
      <c r="A97" s="5"/>
      <c r="B97" s="6"/>
      <c r="C97" s="6"/>
      <c r="D97" s="7" t="s">
        <v>57</v>
      </c>
      <c r="E97" s="8">
        <v>0</v>
      </c>
      <c r="F97" s="8">
        <v>0</v>
      </c>
      <c r="G97" s="53">
        <f t="shared" si="11"/>
        <v>0</v>
      </c>
      <c r="H97" s="8">
        <v>0</v>
      </c>
      <c r="I97" s="8">
        <v>0</v>
      </c>
      <c r="J97" s="53">
        <f t="shared" si="13"/>
        <v>0</v>
      </c>
    </row>
    <row r="98" spans="1:10" x14ac:dyDescent="0.2">
      <c r="A98" s="5"/>
      <c r="B98" s="57" t="s">
        <v>59</v>
      </c>
      <c r="C98" s="15"/>
      <c r="D98" s="16"/>
      <c r="E98" s="12">
        <f>+E99+E101+E104</f>
        <v>0</v>
      </c>
      <c r="F98" s="12">
        <f>+F99+F101+F104</f>
        <v>0</v>
      </c>
      <c r="G98" s="53">
        <f t="shared" si="11"/>
        <v>0</v>
      </c>
      <c r="H98" s="12">
        <f>+H99+H101+H104</f>
        <v>0</v>
      </c>
      <c r="I98" s="12">
        <f>+I99+I101+I104</f>
        <v>0</v>
      </c>
      <c r="J98" s="53">
        <f t="shared" si="13"/>
        <v>0</v>
      </c>
    </row>
    <row r="99" spans="1:10" x14ac:dyDescent="0.2">
      <c r="A99" s="5"/>
      <c r="B99" s="6"/>
      <c r="C99" s="55" t="s">
        <v>60</v>
      </c>
      <c r="D99" s="14"/>
      <c r="E99" s="12">
        <f>+E100</f>
        <v>0</v>
      </c>
      <c r="F99" s="12">
        <f>+F100</f>
        <v>0</v>
      </c>
      <c r="G99" s="53">
        <f t="shared" si="11"/>
        <v>0</v>
      </c>
      <c r="H99" s="12">
        <f>+H100</f>
        <v>0</v>
      </c>
      <c r="I99" s="12">
        <f>+I100</f>
        <v>0</v>
      </c>
      <c r="J99" s="53">
        <f t="shared" si="13"/>
        <v>0</v>
      </c>
    </row>
    <row r="100" spans="1:10" x14ac:dyDescent="0.2">
      <c r="A100" s="5"/>
      <c r="B100" s="6"/>
      <c r="C100" s="6"/>
      <c r="D100" s="7" t="s">
        <v>61</v>
      </c>
      <c r="E100" s="8">
        <v>0</v>
      </c>
      <c r="F100" s="8">
        <v>0</v>
      </c>
      <c r="G100" s="53">
        <f t="shared" si="11"/>
        <v>0</v>
      </c>
      <c r="H100" s="8">
        <v>0</v>
      </c>
      <c r="I100" s="8">
        <v>0</v>
      </c>
      <c r="J100" s="53">
        <f t="shared" si="13"/>
        <v>0</v>
      </c>
    </row>
    <row r="101" spans="1:10" x14ac:dyDescent="0.2">
      <c r="A101" s="5"/>
      <c r="B101" s="6"/>
      <c r="C101" s="55" t="s">
        <v>62</v>
      </c>
      <c r="D101" s="14"/>
      <c r="E101" s="12">
        <f>SUM(E102:E103)</f>
        <v>0</v>
      </c>
      <c r="F101" s="12">
        <f t="shared" ref="F101:H101" si="16">SUM(F102:F103)</f>
        <v>0</v>
      </c>
      <c r="G101" s="53">
        <f t="shared" si="11"/>
        <v>0</v>
      </c>
      <c r="H101" s="12">
        <f t="shared" si="16"/>
        <v>0</v>
      </c>
      <c r="I101" s="12">
        <f t="shared" ref="I101" si="17">SUM(I102:I103)</f>
        <v>0</v>
      </c>
      <c r="J101" s="53">
        <f t="shared" si="13"/>
        <v>0</v>
      </c>
    </row>
    <row r="102" spans="1:10" x14ac:dyDescent="0.2">
      <c r="A102" s="5"/>
      <c r="B102" s="6"/>
      <c r="C102" s="6"/>
      <c r="D102" s="7" t="s">
        <v>259</v>
      </c>
      <c r="E102" s="8">
        <v>0</v>
      </c>
      <c r="F102" s="8">
        <v>0</v>
      </c>
      <c r="G102" s="53">
        <f t="shared" si="11"/>
        <v>0</v>
      </c>
      <c r="H102" s="8">
        <v>0</v>
      </c>
      <c r="I102" s="8">
        <v>0</v>
      </c>
      <c r="J102" s="53">
        <f t="shared" si="13"/>
        <v>0</v>
      </c>
    </row>
    <row r="103" spans="1:10" x14ac:dyDescent="0.2">
      <c r="A103" s="5"/>
      <c r="B103" s="6"/>
      <c r="C103" s="6"/>
      <c r="D103" s="7" t="s">
        <v>275</v>
      </c>
      <c r="E103" s="8">
        <v>0</v>
      </c>
      <c r="F103" s="8">
        <v>0</v>
      </c>
      <c r="G103" s="53">
        <f t="shared" si="11"/>
        <v>0</v>
      </c>
      <c r="H103" s="8">
        <v>0</v>
      </c>
      <c r="I103" s="8">
        <v>0</v>
      </c>
      <c r="J103" s="53">
        <f t="shared" si="13"/>
        <v>0</v>
      </c>
    </row>
    <row r="104" spans="1:10" x14ac:dyDescent="0.2">
      <c r="A104" s="5"/>
      <c r="B104" s="6"/>
      <c r="C104" s="55" t="s">
        <v>260</v>
      </c>
      <c r="D104" s="14"/>
      <c r="E104" s="12">
        <f>+E105</f>
        <v>0</v>
      </c>
      <c r="F104" s="12">
        <f>+F105</f>
        <v>0</v>
      </c>
      <c r="G104" s="53">
        <f t="shared" si="11"/>
        <v>0</v>
      </c>
      <c r="H104" s="12">
        <f>+H105</f>
        <v>0</v>
      </c>
      <c r="I104" s="12">
        <f>+I105</f>
        <v>0</v>
      </c>
      <c r="J104" s="53">
        <f t="shared" si="13"/>
        <v>0</v>
      </c>
    </row>
    <row r="105" spans="1:10" x14ac:dyDescent="0.2">
      <c r="A105" s="5"/>
      <c r="B105" s="6"/>
      <c r="C105" s="6"/>
      <c r="D105" s="7" t="s">
        <v>260</v>
      </c>
      <c r="E105" s="8">
        <v>0</v>
      </c>
      <c r="F105" s="8">
        <v>0</v>
      </c>
      <c r="G105" s="53">
        <f t="shared" si="11"/>
        <v>0</v>
      </c>
      <c r="H105" s="8">
        <v>0</v>
      </c>
      <c r="I105" s="8">
        <v>0</v>
      </c>
      <c r="J105" s="53">
        <f t="shared" si="13"/>
        <v>0</v>
      </c>
    </row>
    <row r="106" spans="1:10" x14ac:dyDescent="0.2">
      <c r="A106" s="5"/>
      <c r="B106" s="103" t="s">
        <v>63</v>
      </c>
      <c r="C106" s="103"/>
      <c r="D106" s="104"/>
      <c r="E106" s="12">
        <f>SUM(E107)</f>
        <v>0</v>
      </c>
      <c r="F106" s="12">
        <f>SUM(F107)</f>
        <v>0</v>
      </c>
      <c r="G106" s="53">
        <f t="shared" si="11"/>
        <v>0</v>
      </c>
      <c r="H106" s="12">
        <f>SUM(H107)</f>
        <v>0</v>
      </c>
      <c r="I106" s="12">
        <f>SUM(I107)</f>
        <v>0</v>
      </c>
      <c r="J106" s="53">
        <f t="shared" si="13"/>
        <v>0</v>
      </c>
    </row>
    <row r="107" spans="1:10" x14ac:dyDescent="0.2">
      <c r="A107" s="5"/>
      <c r="B107" s="6"/>
      <c r="C107" s="55" t="s">
        <v>64</v>
      </c>
      <c r="D107" s="14"/>
      <c r="E107" s="12">
        <f>SUM(E108:E109)</f>
        <v>0</v>
      </c>
      <c r="F107" s="12">
        <f>SUM(F108:F109)</f>
        <v>0</v>
      </c>
      <c r="G107" s="53">
        <f t="shared" si="11"/>
        <v>0</v>
      </c>
      <c r="H107" s="12">
        <f>SUM(H108:H109)</f>
        <v>0</v>
      </c>
      <c r="I107" s="12">
        <f>SUM(I108:I109)</f>
        <v>0</v>
      </c>
      <c r="J107" s="53">
        <f t="shared" si="13"/>
        <v>0</v>
      </c>
    </row>
    <row r="108" spans="1:10" x14ac:dyDescent="0.2">
      <c r="A108" s="5"/>
      <c r="B108" s="6"/>
      <c r="C108" s="6"/>
      <c r="D108" s="7" t="s">
        <v>65</v>
      </c>
      <c r="E108" s="8">
        <v>0</v>
      </c>
      <c r="F108" s="8">
        <v>0</v>
      </c>
      <c r="G108" s="53">
        <f t="shared" si="11"/>
        <v>0</v>
      </c>
      <c r="H108" s="8">
        <v>0</v>
      </c>
      <c r="I108" s="8">
        <v>0</v>
      </c>
      <c r="J108" s="53">
        <f t="shared" si="13"/>
        <v>0</v>
      </c>
    </row>
    <row r="109" spans="1:10" x14ac:dyDescent="0.2">
      <c r="A109" s="5"/>
      <c r="B109" s="6"/>
      <c r="C109" s="6"/>
      <c r="D109" s="7" t="s">
        <v>66</v>
      </c>
      <c r="E109" s="8">
        <v>0</v>
      </c>
      <c r="F109" s="8">
        <v>0</v>
      </c>
      <c r="G109" s="53">
        <f t="shared" si="11"/>
        <v>0</v>
      </c>
      <c r="H109" s="8">
        <v>0</v>
      </c>
      <c r="I109" s="8">
        <v>0</v>
      </c>
      <c r="J109" s="53">
        <f t="shared" si="13"/>
        <v>0</v>
      </c>
    </row>
    <row r="110" spans="1:10" x14ac:dyDescent="0.2">
      <c r="A110" s="5"/>
      <c r="B110" s="103" t="s">
        <v>67</v>
      </c>
      <c r="C110" s="103"/>
      <c r="D110" s="104"/>
      <c r="E110" s="12">
        <f>+E111+E113+E115+E116+E118</f>
        <v>0</v>
      </c>
      <c r="F110" s="12">
        <f>+F111+F113+F115+F116+F118</f>
        <v>0</v>
      </c>
      <c r="G110" s="53">
        <f t="shared" si="11"/>
        <v>0</v>
      </c>
      <c r="H110" s="12">
        <f>+H111+H113+H115+H116+H118</f>
        <v>0</v>
      </c>
      <c r="I110" s="12">
        <f>+I111+I113+I115+I116+I118</f>
        <v>0</v>
      </c>
      <c r="J110" s="53">
        <f t="shared" si="13"/>
        <v>0</v>
      </c>
    </row>
    <row r="111" spans="1:10" x14ac:dyDescent="0.2">
      <c r="A111" s="5"/>
      <c r="B111" s="6"/>
      <c r="C111" s="55" t="s">
        <v>68</v>
      </c>
      <c r="D111" s="14"/>
      <c r="E111" s="12">
        <f>+E112</f>
        <v>0</v>
      </c>
      <c r="F111" s="12">
        <f>+F112</f>
        <v>0</v>
      </c>
      <c r="G111" s="53">
        <f t="shared" si="11"/>
        <v>0</v>
      </c>
      <c r="H111" s="12">
        <f>+H112</f>
        <v>0</v>
      </c>
      <c r="I111" s="12">
        <f>+I112</f>
        <v>0</v>
      </c>
      <c r="J111" s="53">
        <f t="shared" si="13"/>
        <v>0</v>
      </c>
    </row>
    <row r="112" spans="1:10" ht="24" x14ac:dyDescent="0.2">
      <c r="A112" s="5"/>
      <c r="B112" s="6"/>
      <c r="C112" s="6"/>
      <c r="D112" s="7" t="s">
        <v>351</v>
      </c>
      <c r="E112" s="8">
        <v>0</v>
      </c>
      <c r="F112" s="8">
        <v>0</v>
      </c>
      <c r="G112" s="53">
        <f t="shared" si="11"/>
        <v>0</v>
      </c>
      <c r="H112" s="8">
        <v>0</v>
      </c>
      <c r="I112" s="8">
        <v>0</v>
      </c>
      <c r="J112" s="53">
        <f t="shared" si="13"/>
        <v>0</v>
      </c>
    </row>
    <row r="113" spans="1:10" x14ac:dyDescent="0.2">
      <c r="A113" s="5"/>
      <c r="B113" s="6"/>
      <c r="C113" s="56" t="s">
        <v>69</v>
      </c>
      <c r="D113" s="14"/>
      <c r="E113" s="12">
        <f>E114</f>
        <v>0</v>
      </c>
      <c r="F113" s="12">
        <f t="shared" ref="F113:I113" si="18">F114</f>
        <v>0</v>
      </c>
      <c r="G113" s="53">
        <f t="shared" si="11"/>
        <v>0</v>
      </c>
      <c r="H113" s="12">
        <f t="shared" si="18"/>
        <v>0</v>
      </c>
      <c r="I113" s="12">
        <f t="shared" si="18"/>
        <v>0</v>
      </c>
      <c r="J113" s="53">
        <f t="shared" si="13"/>
        <v>0</v>
      </c>
    </row>
    <row r="114" spans="1:10" s="46" customFormat="1" x14ac:dyDescent="0.2">
      <c r="A114" s="5"/>
      <c r="B114" s="6"/>
      <c r="C114" s="73"/>
      <c r="D114" s="7" t="s">
        <v>352</v>
      </c>
      <c r="E114" s="8">
        <v>0</v>
      </c>
      <c r="F114" s="8">
        <v>0</v>
      </c>
      <c r="G114" s="53">
        <f t="shared" si="11"/>
        <v>0</v>
      </c>
      <c r="H114" s="8">
        <v>0</v>
      </c>
      <c r="I114" s="8">
        <v>0</v>
      </c>
      <c r="J114" s="53">
        <f t="shared" si="13"/>
        <v>0</v>
      </c>
    </row>
    <row r="115" spans="1:10" x14ac:dyDescent="0.2">
      <c r="A115" s="5"/>
      <c r="B115" s="6"/>
      <c r="C115" s="56" t="s">
        <v>70</v>
      </c>
      <c r="D115" s="14"/>
      <c r="E115" s="12">
        <v>0</v>
      </c>
      <c r="F115" s="12">
        <v>0</v>
      </c>
      <c r="G115" s="53">
        <f t="shared" si="11"/>
        <v>0</v>
      </c>
      <c r="H115" s="12">
        <v>0</v>
      </c>
      <c r="I115" s="12">
        <v>0</v>
      </c>
      <c r="J115" s="53">
        <f t="shared" si="13"/>
        <v>0</v>
      </c>
    </row>
    <row r="116" spans="1:10" x14ac:dyDescent="0.2">
      <c r="A116" s="5"/>
      <c r="B116" s="6"/>
      <c r="C116" s="56" t="s">
        <v>71</v>
      </c>
      <c r="D116" s="14"/>
      <c r="E116" s="12">
        <f>E117</f>
        <v>0</v>
      </c>
      <c r="F116" s="12">
        <f t="shared" ref="F116:I116" si="19">F117</f>
        <v>0</v>
      </c>
      <c r="G116" s="53">
        <f t="shared" si="11"/>
        <v>0</v>
      </c>
      <c r="H116" s="12">
        <f t="shared" si="19"/>
        <v>0</v>
      </c>
      <c r="I116" s="12">
        <f t="shared" si="19"/>
        <v>0</v>
      </c>
      <c r="J116" s="53">
        <f t="shared" si="13"/>
        <v>0</v>
      </c>
    </row>
    <row r="117" spans="1:10" s="46" customFormat="1" x14ac:dyDescent="0.2">
      <c r="A117" s="5"/>
      <c r="B117" s="6"/>
      <c r="C117" s="73"/>
      <c r="D117" s="7" t="s">
        <v>353</v>
      </c>
      <c r="E117" s="8">
        <v>0</v>
      </c>
      <c r="F117" s="8">
        <v>0</v>
      </c>
      <c r="G117" s="53">
        <f t="shared" si="11"/>
        <v>0</v>
      </c>
      <c r="H117" s="8">
        <v>0</v>
      </c>
      <c r="I117" s="8">
        <v>0</v>
      </c>
      <c r="J117" s="53">
        <f t="shared" si="13"/>
        <v>0</v>
      </c>
    </row>
    <row r="118" spans="1:10" x14ac:dyDescent="0.2">
      <c r="A118" s="5"/>
      <c r="B118" s="6"/>
      <c r="C118" s="56" t="s">
        <v>72</v>
      </c>
      <c r="D118" s="14"/>
      <c r="E118" s="12">
        <f>E119</f>
        <v>0</v>
      </c>
      <c r="F118" s="12">
        <f t="shared" ref="F118:I118" si="20">F119</f>
        <v>0</v>
      </c>
      <c r="G118" s="53">
        <f t="shared" si="11"/>
        <v>0</v>
      </c>
      <c r="H118" s="12">
        <f t="shared" si="20"/>
        <v>0</v>
      </c>
      <c r="I118" s="12">
        <f t="shared" si="20"/>
        <v>0</v>
      </c>
      <c r="J118" s="53">
        <f t="shared" si="13"/>
        <v>0</v>
      </c>
    </row>
    <row r="119" spans="1:10" s="46" customFormat="1" x14ac:dyDescent="0.2">
      <c r="A119" s="5"/>
      <c r="B119" s="6"/>
      <c r="C119" s="71"/>
      <c r="D119" s="7" t="s">
        <v>354</v>
      </c>
      <c r="E119" s="8">
        <v>0</v>
      </c>
      <c r="F119" s="8">
        <v>0</v>
      </c>
      <c r="G119" s="53">
        <f t="shared" si="11"/>
        <v>0</v>
      </c>
      <c r="H119" s="8">
        <v>0</v>
      </c>
      <c r="I119" s="8">
        <v>0</v>
      </c>
      <c r="J119" s="53">
        <f t="shared" si="13"/>
        <v>0</v>
      </c>
    </row>
    <row r="120" spans="1:10" x14ac:dyDescent="0.2">
      <c r="A120" s="5"/>
      <c r="B120" s="103" t="s">
        <v>73</v>
      </c>
      <c r="C120" s="103"/>
      <c r="D120" s="104"/>
      <c r="E120" s="12">
        <f>SUM(E121)</f>
        <v>0</v>
      </c>
      <c r="F120" s="12">
        <f t="shared" ref="F120:I120" si="21">SUM(F121)</f>
        <v>0</v>
      </c>
      <c r="G120" s="53">
        <f t="shared" si="11"/>
        <v>0</v>
      </c>
      <c r="H120" s="12">
        <f t="shared" si="21"/>
        <v>0</v>
      </c>
      <c r="I120" s="12">
        <f t="shared" si="21"/>
        <v>0</v>
      </c>
      <c r="J120" s="53">
        <f t="shared" si="13"/>
        <v>0</v>
      </c>
    </row>
    <row r="121" spans="1:10" x14ac:dyDescent="0.2">
      <c r="A121" s="5"/>
      <c r="B121" s="6"/>
      <c r="C121" s="55" t="s">
        <v>74</v>
      </c>
      <c r="D121" s="14"/>
      <c r="E121" s="12">
        <f>+E122</f>
        <v>0</v>
      </c>
      <c r="F121" s="12">
        <f>+F122</f>
        <v>0</v>
      </c>
      <c r="G121" s="53">
        <f t="shared" si="11"/>
        <v>0</v>
      </c>
      <c r="H121" s="12">
        <f>+H122</f>
        <v>0</v>
      </c>
      <c r="I121" s="12">
        <f>+I122</f>
        <v>0</v>
      </c>
      <c r="J121" s="53">
        <f t="shared" si="13"/>
        <v>0</v>
      </c>
    </row>
    <row r="122" spans="1:10" ht="24" x14ac:dyDescent="0.2">
      <c r="A122" s="5"/>
      <c r="B122" s="6"/>
      <c r="C122" s="6"/>
      <c r="D122" s="7" t="s">
        <v>355</v>
      </c>
      <c r="E122" s="8">
        <v>0</v>
      </c>
      <c r="F122" s="8">
        <v>0</v>
      </c>
      <c r="G122" s="53">
        <f t="shared" si="11"/>
        <v>0</v>
      </c>
      <c r="H122" s="8">
        <v>0</v>
      </c>
      <c r="I122" s="8">
        <v>0</v>
      </c>
      <c r="J122" s="53">
        <f t="shared" si="13"/>
        <v>0</v>
      </c>
    </row>
    <row r="123" spans="1:10" x14ac:dyDescent="0.2">
      <c r="A123" s="5"/>
      <c r="B123" s="6"/>
      <c r="C123" s="56" t="s">
        <v>75</v>
      </c>
      <c r="D123" s="14"/>
      <c r="E123" s="12">
        <f>SUM(E124:E125)</f>
        <v>0</v>
      </c>
      <c r="F123" s="12">
        <f t="shared" ref="F123:H123" si="22">SUM(F124:F125)</f>
        <v>0</v>
      </c>
      <c r="G123" s="53">
        <f t="shared" si="11"/>
        <v>0</v>
      </c>
      <c r="H123" s="12">
        <f t="shared" si="22"/>
        <v>0</v>
      </c>
      <c r="I123" s="12">
        <f t="shared" ref="I123" si="23">SUM(I124:I125)</f>
        <v>0</v>
      </c>
      <c r="J123" s="53">
        <f t="shared" si="13"/>
        <v>0</v>
      </c>
    </row>
    <row r="124" spans="1:10" ht="24" x14ac:dyDescent="0.2">
      <c r="A124" s="5"/>
      <c r="B124" s="6"/>
      <c r="C124" s="6"/>
      <c r="D124" s="7" t="s">
        <v>356</v>
      </c>
      <c r="E124" s="8">
        <v>0</v>
      </c>
      <c r="F124" s="8">
        <v>0</v>
      </c>
      <c r="G124" s="53">
        <f t="shared" si="11"/>
        <v>0</v>
      </c>
      <c r="H124" s="8">
        <v>0</v>
      </c>
      <c r="I124" s="8">
        <v>0</v>
      </c>
      <c r="J124" s="53">
        <f t="shared" si="13"/>
        <v>0</v>
      </c>
    </row>
    <row r="125" spans="1:10" x14ac:dyDescent="0.2">
      <c r="A125" s="5"/>
      <c r="B125" s="6"/>
      <c r="C125" s="6"/>
      <c r="D125" s="7" t="s">
        <v>294</v>
      </c>
      <c r="E125" s="8">
        <v>0</v>
      </c>
      <c r="F125" s="8">
        <v>0</v>
      </c>
      <c r="G125" s="53">
        <f t="shared" si="11"/>
        <v>0</v>
      </c>
      <c r="H125" s="8">
        <v>0</v>
      </c>
      <c r="I125" s="8">
        <v>0</v>
      </c>
      <c r="J125" s="53">
        <f t="shared" si="13"/>
        <v>0</v>
      </c>
    </row>
    <row r="126" spans="1:10" x14ac:dyDescent="0.2">
      <c r="A126" s="5"/>
      <c r="B126" s="57" t="s">
        <v>76</v>
      </c>
      <c r="C126" s="57"/>
      <c r="D126" s="58"/>
      <c r="E126" s="12">
        <f>+E127+E129+E130+E132+E133+E136+E138+E140</f>
        <v>0</v>
      </c>
      <c r="F126" s="12">
        <f>+F127+F129+F130+F132+F133+F136+F138+F140</f>
        <v>0</v>
      </c>
      <c r="G126" s="53">
        <f t="shared" si="11"/>
        <v>0</v>
      </c>
      <c r="H126" s="12">
        <f>+H127+H129+H130+H132+H133+H136+H138+H140</f>
        <v>0</v>
      </c>
      <c r="I126" s="12">
        <f>+I127+I129+I130+I132+I133+I136+I138+I140</f>
        <v>0</v>
      </c>
      <c r="J126" s="53">
        <f t="shared" si="13"/>
        <v>0</v>
      </c>
    </row>
    <row r="127" spans="1:10" x14ac:dyDescent="0.2">
      <c r="A127" s="5"/>
      <c r="B127" s="6"/>
      <c r="C127" s="56" t="s">
        <v>77</v>
      </c>
      <c r="D127" s="14"/>
      <c r="E127" s="12">
        <f>+E128</f>
        <v>0</v>
      </c>
      <c r="F127" s="12">
        <f>+F128</f>
        <v>0</v>
      </c>
      <c r="G127" s="53">
        <f t="shared" si="11"/>
        <v>0</v>
      </c>
      <c r="H127" s="12">
        <f>+H128</f>
        <v>0</v>
      </c>
      <c r="I127" s="12">
        <f>+I128</f>
        <v>0</v>
      </c>
      <c r="J127" s="53">
        <f t="shared" si="13"/>
        <v>0</v>
      </c>
    </row>
    <row r="128" spans="1:10" x14ac:dyDescent="0.2">
      <c r="A128" s="5"/>
      <c r="B128" s="6"/>
      <c r="C128" s="6"/>
      <c r="D128" s="7" t="s">
        <v>77</v>
      </c>
      <c r="E128" s="8">
        <v>0</v>
      </c>
      <c r="F128" s="8">
        <v>0</v>
      </c>
      <c r="G128" s="53">
        <f t="shared" si="11"/>
        <v>0</v>
      </c>
      <c r="H128" s="8">
        <v>0</v>
      </c>
      <c r="I128" s="8">
        <v>0</v>
      </c>
      <c r="J128" s="53">
        <f t="shared" si="13"/>
        <v>0</v>
      </c>
    </row>
    <row r="129" spans="1:10" x14ac:dyDescent="0.2">
      <c r="A129" s="5"/>
      <c r="B129" s="6"/>
      <c r="C129" s="55" t="s">
        <v>78</v>
      </c>
      <c r="D129" s="14"/>
      <c r="E129" s="12">
        <v>0</v>
      </c>
      <c r="F129" s="12">
        <v>0</v>
      </c>
      <c r="G129" s="53">
        <f t="shared" si="11"/>
        <v>0</v>
      </c>
      <c r="H129" s="12">
        <v>0</v>
      </c>
      <c r="I129" s="12">
        <v>0</v>
      </c>
      <c r="J129" s="53">
        <f t="shared" si="13"/>
        <v>0</v>
      </c>
    </row>
    <row r="130" spans="1:10" ht="29.25" customHeight="1" x14ac:dyDescent="0.2">
      <c r="A130" s="5"/>
      <c r="B130" s="6"/>
      <c r="C130" s="55" t="s">
        <v>79</v>
      </c>
      <c r="D130" s="14"/>
      <c r="E130" s="12">
        <f>SUM(E131)</f>
        <v>0</v>
      </c>
      <c r="F130" s="12">
        <f>SUM(F131)</f>
        <v>0</v>
      </c>
      <c r="G130" s="53">
        <f t="shared" si="11"/>
        <v>0</v>
      </c>
      <c r="H130" s="12">
        <f>SUM(H131)</f>
        <v>0</v>
      </c>
      <c r="I130" s="12">
        <f>SUM(I131)</f>
        <v>0</v>
      </c>
      <c r="J130" s="53">
        <f t="shared" si="13"/>
        <v>0</v>
      </c>
    </row>
    <row r="131" spans="1:10" ht="24" x14ac:dyDescent="0.2">
      <c r="A131" s="5"/>
      <c r="B131" s="6"/>
      <c r="C131" s="6"/>
      <c r="D131" s="7" t="s">
        <v>261</v>
      </c>
      <c r="E131" s="8">
        <v>0</v>
      </c>
      <c r="F131" s="8">
        <v>0</v>
      </c>
      <c r="G131" s="53">
        <f t="shared" si="11"/>
        <v>0</v>
      </c>
      <c r="H131" s="8">
        <v>0</v>
      </c>
      <c r="I131" s="8">
        <v>0</v>
      </c>
      <c r="J131" s="53">
        <f t="shared" si="13"/>
        <v>0</v>
      </c>
    </row>
    <row r="132" spans="1:10" x14ac:dyDescent="0.2">
      <c r="A132" s="5"/>
      <c r="B132" s="6"/>
      <c r="C132" s="56" t="s">
        <v>80</v>
      </c>
      <c r="D132" s="14"/>
      <c r="E132" s="12">
        <v>0</v>
      </c>
      <c r="F132" s="12">
        <v>0</v>
      </c>
      <c r="G132" s="53">
        <f t="shared" si="11"/>
        <v>0</v>
      </c>
      <c r="H132" s="12">
        <v>0</v>
      </c>
      <c r="I132" s="12">
        <v>0</v>
      </c>
      <c r="J132" s="53">
        <f t="shared" si="13"/>
        <v>0</v>
      </c>
    </row>
    <row r="133" spans="1:10" x14ac:dyDescent="0.2">
      <c r="A133" s="5"/>
      <c r="B133" s="6"/>
      <c r="C133" s="56" t="s">
        <v>81</v>
      </c>
      <c r="D133" s="14"/>
      <c r="E133" s="12">
        <f>+E134+E135</f>
        <v>0</v>
      </c>
      <c r="F133" s="12">
        <f>+F134+F135</f>
        <v>0</v>
      </c>
      <c r="G133" s="53">
        <f t="shared" si="11"/>
        <v>0</v>
      </c>
      <c r="H133" s="12">
        <f>+H134+H135</f>
        <v>0</v>
      </c>
      <c r="I133" s="12">
        <f>+I134+I135</f>
        <v>0</v>
      </c>
      <c r="J133" s="53">
        <f t="shared" si="13"/>
        <v>0</v>
      </c>
    </row>
    <row r="134" spans="1:10" x14ac:dyDescent="0.2">
      <c r="A134" s="5"/>
      <c r="B134" s="6"/>
      <c r="C134" s="6"/>
      <c r="D134" s="7" t="s">
        <v>81</v>
      </c>
      <c r="E134" s="8">
        <v>0</v>
      </c>
      <c r="F134" s="8">
        <v>0</v>
      </c>
      <c r="G134" s="53">
        <f t="shared" si="11"/>
        <v>0</v>
      </c>
      <c r="H134" s="8">
        <v>0</v>
      </c>
      <c r="I134" s="8">
        <v>0</v>
      </c>
      <c r="J134" s="53">
        <f t="shared" si="13"/>
        <v>0</v>
      </c>
    </row>
    <row r="135" spans="1:10" x14ac:dyDescent="0.2">
      <c r="A135" s="5"/>
      <c r="B135" s="6"/>
      <c r="C135" s="6"/>
      <c r="D135" s="7" t="s">
        <v>357</v>
      </c>
      <c r="E135" s="8">
        <v>0</v>
      </c>
      <c r="F135" s="8">
        <v>0</v>
      </c>
      <c r="G135" s="53">
        <f t="shared" si="11"/>
        <v>0</v>
      </c>
      <c r="H135" s="8">
        <v>0</v>
      </c>
      <c r="I135" s="8">
        <v>0</v>
      </c>
      <c r="J135" s="53">
        <f t="shared" si="13"/>
        <v>0</v>
      </c>
    </row>
    <row r="136" spans="1:10" x14ac:dyDescent="0.2">
      <c r="A136" s="5"/>
      <c r="B136" s="6"/>
      <c r="C136" s="56" t="s">
        <v>82</v>
      </c>
      <c r="D136" s="14"/>
      <c r="E136" s="12">
        <f>SUM(E137)</f>
        <v>0</v>
      </c>
      <c r="F136" s="12">
        <f>SUM(F137)</f>
        <v>0</v>
      </c>
      <c r="G136" s="53">
        <f t="shared" si="11"/>
        <v>0</v>
      </c>
      <c r="H136" s="12">
        <f>SUM(H137)</f>
        <v>0</v>
      </c>
      <c r="I136" s="12">
        <f>SUM(I137)</f>
        <v>0</v>
      </c>
      <c r="J136" s="53">
        <f t="shared" si="13"/>
        <v>0</v>
      </c>
    </row>
    <row r="137" spans="1:10" ht="24" x14ac:dyDescent="0.2">
      <c r="A137" s="5"/>
      <c r="B137" s="6"/>
      <c r="C137" s="6"/>
      <c r="D137" s="7" t="s">
        <v>262</v>
      </c>
      <c r="E137" s="8">
        <v>0</v>
      </c>
      <c r="F137" s="8">
        <v>0</v>
      </c>
      <c r="G137" s="53">
        <f t="shared" si="11"/>
        <v>0</v>
      </c>
      <c r="H137" s="8">
        <v>0</v>
      </c>
      <c r="I137" s="8">
        <v>0</v>
      </c>
      <c r="J137" s="53">
        <f t="shared" si="13"/>
        <v>0</v>
      </c>
    </row>
    <row r="138" spans="1:10" x14ac:dyDescent="0.2">
      <c r="A138" s="5"/>
      <c r="B138" s="6"/>
      <c r="C138" s="56" t="s">
        <v>83</v>
      </c>
      <c r="D138" s="14"/>
      <c r="E138" s="12">
        <f>E139</f>
        <v>0</v>
      </c>
      <c r="F138" s="12">
        <f t="shared" ref="F138:I138" si="24">F139</f>
        <v>0</v>
      </c>
      <c r="G138" s="53">
        <f t="shared" si="11"/>
        <v>0</v>
      </c>
      <c r="H138" s="12">
        <f t="shared" si="24"/>
        <v>0</v>
      </c>
      <c r="I138" s="12">
        <f t="shared" si="24"/>
        <v>0</v>
      </c>
      <c r="J138" s="53">
        <f t="shared" si="13"/>
        <v>0</v>
      </c>
    </row>
    <row r="139" spans="1:10" x14ac:dyDescent="0.2">
      <c r="A139" s="5"/>
      <c r="B139" s="6"/>
      <c r="C139" s="6"/>
      <c r="D139" s="7" t="s">
        <v>83</v>
      </c>
      <c r="E139" s="8">
        <v>0</v>
      </c>
      <c r="F139" s="8">
        <v>0</v>
      </c>
      <c r="G139" s="53">
        <f t="shared" si="11"/>
        <v>0</v>
      </c>
      <c r="H139" s="8">
        <v>0</v>
      </c>
      <c r="I139" s="8">
        <v>0</v>
      </c>
      <c r="J139" s="53">
        <f t="shared" si="13"/>
        <v>0</v>
      </c>
    </row>
    <row r="140" spans="1:10" x14ac:dyDescent="0.2">
      <c r="A140" s="5"/>
      <c r="B140" s="6"/>
      <c r="C140" s="56" t="s">
        <v>84</v>
      </c>
      <c r="D140" s="14"/>
      <c r="E140" s="12">
        <v>0</v>
      </c>
      <c r="F140" s="12">
        <v>0</v>
      </c>
      <c r="G140" s="53">
        <f t="shared" ref="G140:G203" si="25">E140+F140</f>
        <v>0</v>
      </c>
      <c r="H140" s="12">
        <v>0</v>
      </c>
      <c r="I140" s="12">
        <v>0</v>
      </c>
      <c r="J140" s="53">
        <f t="shared" ref="J140:J203" si="26">G140-H140</f>
        <v>0</v>
      </c>
    </row>
    <row r="141" spans="1:10" x14ac:dyDescent="0.2">
      <c r="A141" s="102" t="s">
        <v>85</v>
      </c>
      <c r="B141" s="103"/>
      <c r="C141" s="103"/>
      <c r="D141" s="104"/>
      <c r="E141" s="12">
        <f>SUM(E142+E156+E169+E188+E197+E211+E218+E227+E234)</f>
        <v>0</v>
      </c>
      <c r="F141" s="12">
        <f>SUM(F142+F156+F169+F188+F197+F211+F218+F227+F234)</f>
        <v>0</v>
      </c>
      <c r="G141" s="53">
        <f t="shared" si="25"/>
        <v>0</v>
      </c>
      <c r="H141" s="12">
        <f>SUM(H142+H156+H169+H188+H197+H211+H218+H227+H234)</f>
        <v>0</v>
      </c>
      <c r="I141" s="12">
        <f>SUM(I142+I156+I169+I188+I197+I211+I218+I227+I234)</f>
        <v>0</v>
      </c>
      <c r="J141" s="53">
        <f t="shared" si="26"/>
        <v>0</v>
      </c>
    </row>
    <row r="142" spans="1:10" x14ac:dyDescent="0.2">
      <c r="A142" s="5"/>
      <c r="B142" s="103" t="s">
        <v>86</v>
      </c>
      <c r="C142" s="103"/>
      <c r="D142" s="104"/>
      <c r="E142" s="12">
        <f>+E143+E146+E148+E150+E152+E153+E155</f>
        <v>0</v>
      </c>
      <c r="F142" s="12">
        <f>+F143+F146+F148+F150+F152+F153+F155</f>
        <v>0</v>
      </c>
      <c r="G142" s="53">
        <f t="shared" si="25"/>
        <v>0</v>
      </c>
      <c r="H142" s="12">
        <f>+H143+H146+H148+H150+H152+H153+H155</f>
        <v>0</v>
      </c>
      <c r="I142" s="12">
        <f>+I143+I146+I148+I150+I152+I153+I155</f>
        <v>0</v>
      </c>
      <c r="J142" s="53">
        <f t="shared" si="26"/>
        <v>0</v>
      </c>
    </row>
    <row r="143" spans="1:10" x14ac:dyDescent="0.2">
      <c r="A143" s="5"/>
      <c r="B143" s="6"/>
      <c r="C143" s="56" t="s">
        <v>87</v>
      </c>
      <c r="D143" s="14"/>
      <c r="E143" s="12">
        <f>+E144+E145</f>
        <v>0</v>
      </c>
      <c r="F143" s="12">
        <f>+F144+F145</f>
        <v>0</v>
      </c>
      <c r="G143" s="53">
        <f t="shared" si="25"/>
        <v>0</v>
      </c>
      <c r="H143" s="12">
        <f>+H144+H145</f>
        <v>0</v>
      </c>
      <c r="I143" s="12">
        <f>+I144+I145</f>
        <v>0</v>
      </c>
      <c r="J143" s="53">
        <f t="shared" si="26"/>
        <v>0</v>
      </c>
    </row>
    <row r="144" spans="1:10" x14ac:dyDescent="0.2">
      <c r="A144" s="5"/>
      <c r="B144" s="6"/>
      <c r="C144" s="6"/>
      <c r="D144" s="7" t="s">
        <v>358</v>
      </c>
      <c r="E144" s="8">
        <v>0</v>
      </c>
      <c r="F144" s="8">
        <v>0</v>
      </c>
      <c r="G144" s="53">
        <f t="shared" si="25"/>
        <v>0</v>
      </c>
      <c r="H144" s="8">
        <v>0</v>
      </c>
      <c r="I144" s="8">
        <v>0</v>
      </c>
      <c r="J144" s="53">
        <f t="shared" si="26"/>
        <v>0</v>
      </c>
    </row>
    <row r="145" spans="1:10" x14ac:dyDescent="0.2">
      <c r="A145" s="5"/>
      <c r="B145" s="6"/>
      <c r="C145" s="6"/>
      <c r="D145" s="7" t="s">
        <v>88</v>
      </c>
      <c r="E145" s="8">
        <v>0</v>
      </c>
      <c r="F145" s="8">
        <v>0</v>
      </c>
      <c r="G145" s="53">
        <f t="shared" si="25"/>
        <v>0</v>
      </c>
      <c r="H145" s="8">
        <v>0</v>
      </c>
      <c r="I145" s="8">
        <v>0</v>
      </c>
      <c r="J145" s="53">
        <f t="shared" si="26"/>
        <v>0</v>
      </c>
    </row>
    <row r="146" spans="1:10" x14ac:dyDescent="0.2">
      <c r="A146" s="5"/>
      <c r="B146" s="6"/>
      <c r="C146" s="56" t="s">
        <v>89</v>
      </c>
      <c r="D146" s="14"/>
      <c r="E146" s="12">
        <f>SUM(E147)</f>
        <v>0</v>
      </c>
      <c r="F146" s="12">
        <f>SUM(F147)</f>
        <v>0</v>
      </c>
      <c r="G146" s="53">
        <f t="shared" si="25"/>
        <v>0</v>
      </c>
      <c r="H146" s="12">
        <f>SUM(H147)</f>
        <v>0</v>
      </c>
      <c r="I146" s="12">
        <f>SUM(I147)</f>
        <v>0</v>
      </c>
      <c r="J146" s="53">
        <f t="shared" si="26"/>
        <v>0</v>
      </c>
    </row>
    <row r="147" spans="1:10" x14ac:dyDescent="0.2">
      <c r="A147" s="5"/>
      <c r="B147" s="6"/>
      <c r="C147" s="6"/>
      <c r="D147" s="7" t="s">
        <v>263</v>
      </c>
      <c r="E147" s="8">
        <v>0</v>
      </c>
      <c r="F147" s="8">
        <v>0</v>
      </c>
      <c r="G147" s="53">
        <f t="shared" si="25"/>
        <v>0</v>
      </c>
      <c r="H147" s="8">
        <v>0</v>
      </c>
      <c r="I147" s="8">
        <v>0</v>
      </c>
      <c r="J147" s="53">
        <f t="shared" si="26"/>
        <v>0</v>
      </c>
    </row>
    <row r="148" spans="1:10" x14ac:dyDescent="0.2">
      <c r="A148" s="5"/>
      <c r="B148" s="6"/>
      <c r="C148" s="56" t="s">
        <v>90</v>
      </c>
      <c r="D148" s="14"/>
      <c r="E148" s="12">
        <f>E149</f>
        <v>0</v>
      </c>
      <c r="F148" s="12">
        <f t="shared" ref="F148:I148" si="27">F149</f>
        <v>0</v>
      </c>
      <c r="G148" s="53">
        <f t="shared" si="25"/>
        <v>0</v>
      </c>
      <c r="H148" s="12">
        <f t="shared" si="27"/>
        <v>0</v>
      </c>
      <c r="I148" s="12">
        <f t="shared" si="27"/>
        <v>0</v>
      </c>
      <c r="J148" s="53">
        <f t="shared" si="26"/>
        <v>0</v>
      </c>
    </row>
    <row r="149" spans="1:10" x14ac:dyDescent="0.2">
      <c r="A149" s="5"/>
      <c r="B149" s="6"/>
      <c r="C149" s="6"/>
      <c r="D149" s="7" t="s">
        <v>278</v>
      </c>
      <c r="E149" s="8">
        <v>0</v>
      </c>
      <c r="F149" s="8">
        <v>0</v>
      </c>
      <c r="G149" s="53">
        <f t="shared" si="25"/>
        <v>0</v>
      </c>
      <c r="H149" s="8">
        <v>0</v>
      </c>
      <c r="I149" s="8">
        <v>0</v>
      </c>
      <c r="J149" s="53">
        <f t="shared" si="26"/>
        <v>0</v>
      </c>
    </row>
    <row r="150" spans="1:10" x14ac:dyDescent="0.2">
      <c r="A150" s="5"/>
      <c r="B150" s="6"/>
      <c r="C150" s="56" t="s">
        <v>91</v>
      </c>
      <c r="D150" s="14"/>
      <c r="E150" s="12">
        <f t="shared" ref="E150:I150" si="28">+E151</f>
        <v>0</v>
      </c>
      <c r="F150" s="12">
        <f t="shared" si="28"/>
        <v>0</v>
      </c>
      <c r="G150" s="53">
        <f t="shared" si="25"/>
        <v>0</v>
      </c>
      <c r="H150" s="12">
        <f t="shared" si="28"/>
        <v>0</v>
      </c>
      <c r="I150" s="12">
        <f t="shared" si="28"/>
        <v>0</v>
      </c>
      <c r="J150" s="53">
        <f t="shared" si="26"/>
        <v>0</v>
      </c>
    </row>
    <row r="151" spans="1:10" x14ac:dyDescent="0.2">
      <c r="A151" s="5"/>
      <c r="B151" s="6"/>
      <c r="C151" s="6"/>
      <c r="D151" s="7" t="s">
        <v>359</v>
      </c>
      <c r="E151" s="8">
        <v>0</v>
      </c>
      <c r="F151" s="8">
        <v>0</v>
      </c>
      <c r="G151" s="53">
        <f t="shared" si="25"/>
        <v>0</v>
      </c>
      <c r="H151" s="8">
        <v>0</v>
      </c>
      <c r="I151" s="8">
        <v>0</v>
      </c>
      <c r="J151" s="53">
        <f t="shared" si="26"/>
        <v>0</v>
      </c>
    </row>
    <row r="152" spans="1:10" x14ac:dyDescent="0.2">
      <c r="A152" s="5"/>
      <c r="B152" s="6"/>
      <c r="C152" s="56" t="s">
        <v>92</v>
      </c>
      <c r="D152" s="14"/>
      <c r="E152" s="12">
        <v>0</v>
      </c>
      <c r="F152" s="12">
        <v>0</v>
      </c>
      <c r="G152" s="53">
        <f t="shared" si="25"/>
        <v>0</v>
      </c>
      <c r="H152" s="12">
        <v>0</v>
      </c>
      <c r="I152" s="12">
        <v>0</v>
      </c>
      <c r="J152" s="53">
        <f t="shared" si="26"/>
        <v>0</v>
      </c>
    </row>
    <row r="153" spans="1:10" x14ac:dyDescent="0.2">
      <c r="A153" s="5"/>
      <c r="B153" s="6"/>
      <c r="C153" s="56" t="s">
        <v>93</v>
      </c>
      <c r="D153" s="14"/>
      <c r="E153" s="12">
        <f t="shared" ref="E153:I153" si="29">+E154</f>
        <v>0</v>
      </c>
      <c r="F153" s="12">
        <f t="shared" si="29"/>
        <v>0</v>
      </c>
      <c r="G153" s="53">
        <f t="shared" si="25"/>
        <v>0</v>
      </c>
      <c r="H153" s="12">
        <f t="shared" si="29"/>
        <v>0</v>
      </c>
      <c r="I153" s="12">
        <f t="shared" si="29"/>
        <v>0</v>
      </c>
      <c r="J153" s="53">
        <f t="shared" si="26"/>
        <v>0</v>
      </c>
    </row>
    <row r="154" spans="1:10" ht="24" x14ac:dyDescent="0.2">
      <c r="A154" s="5"/>
      <c r="B154" s="6"/>
      <c r="C154" s="56"/>
      <c r="D154" s="7" t="s">
        <v>360</v>
      </c>
      <c r="E154" s="8">
        <v>0</v>
      </c>
      <c r="F154" s="8">
        <v>0</v>
      </c>
      <c r="G154" s="53">
        <f t="shared" si="25"/>
        <v>0</v>
      </c>
      <c r="H154" s="8">
        <v>0</v>
      </c>
      <c r="I154" s="8">
        <v>0</v>
      </c>
      <c r="J154" s="53">
        <f t="shared" si="26"/>
        <v>0</v>
      </c>
    </row>
    <row r="155" spans="1:10" x14ac:dyDescent="0.2">
      <c r="A155" s="5"/>
      <c r="B155" s="6"/>
      <c r="C155" s="56" t="s">
        <v>94</v>
      </c>
      <c r="D155" s="14"/>
      <c r="E155" s="12">
        <v>0</v>
      </c>
      <c r="F155" s="12">
        <v>0</v>
      </c>
      <c r="G155" s="53">
        <f t="shared" si="25"/>
        <v>0</v>
      </c>
      <c r="H155" s="12">
        <v>0</v>
      </c>
      <c r="I155" s="12">
        <v>0</v>
      </c>
      <c r="J155" s="53">
        <f t="shared" si="26"/>
        <v>0</v>
      </c>
    </row>
    <row r="156" spans="1:10" x14ac:dyDescent="0.2">
      <c r="A156" s="5"/>
      <c r="B156" s="103" t="s">
        <v>95</v>
      </c>
      <c r="C156" s="103"/>
      <c r="D156" s="104"/>
      <c r="E156" s="12">
        <f>+E157+E159+E161+E163+E165+E167+E168</f>
        <v>0</v>
      </c>
      <c r="F156" s="12">
        <f>+F157+F159+F161+F163+F165+F167+F168</f>
        <v>0</v>
      </c>
      <c r="G156" s="53">
        <f t="shared" si="25"/>
        <v>0</v>
      </c>
      <c r="H156" s="12">
        <f>+H157+H159+H161+H163+H165+H167+H168</f>
        <v>0</v>
      </c>
      <c r="I156" s="12">
        <f>+I157+I159+I161+I163+I165+I167+I168</f>
        <v>0</v>
      </c>
      <c r="J156" s="53">
        <f t="shared" si="26"/>
        <v>0</v>
      </c>
    </row>
    <row r="157" spans="1:10" x14ac:dyDescent="0.2">
      <c r="A157" s="5"/>
      <c r="B157" s="6"/>
      <c r="C157" s="56" t="s">
        <v>96</v>
      </c>
      <c r="D157" s="14"/>
      <c r="E157" s="12">
        <f t="shared" ref="E157:I157" si="30">+E158</f>
        <v>0</v>
      </c>
      <c r="F157" s="12">
        <f t="shared" si="30"/>
        <v>0</v>
      </c>
      <c r="G157" s="53">
        <f t="shared" si="25"/>
        <v>0</v>
      </c>
      <c r="H157" s="12">
        <f t="shared" si="30"/>
        <v>0</v>
      </c>
      <c r="I157" s="12">
        <f t="shared" si="30"/>
        <v>0</v>
      </c>
      <c r="J157" s="53">
        <f t="shared" si="26"/>
        <v>0</v>
      </c>
    </row>
    <row r="158" spans="1:10" x14ac:dyDescent="0.2">
      <c r="A158" s="5"/>
      <c r="B158" s="6"/>
      <c r="C158" s="6"/>
      <c r="D158" s="7" t="s">
        <v>96</v>
      </c>
      <c r="E158" s="8">
        <v>0</v>
      </c>
      <c r="F158" s="8">
        <v>0</v>
      </c>
      <c r="G158" s="53">
        <f t="shared" si="25"/>
        <v>0</v>
      </c>
      <c r="H158" s="8">
        <v>0</v>
      </c>
      <c r="I158" s="8">
        <v>0</v>
      </c>
      <c r="J158" s="53">
        <f t="shared" si="26"/>
        <v>0</v>
      </c>
    </row>
    <row r="159" spans="1:10" x14ac:dyDescent="0.2">
      <c r="A159" s="5"/>
      <c r="B159" s="6"/>
      <c r="C159" s="56" t="s">
        <v>97</v>
      </c>
      <c r="D159" s="14"/>
      <c r="E159" s="12">
        <f>SUM(E160)</f>
        <v>0</v>
      </c>
      <c r="F159" s="12">
        <f>SUM(F160)</f>
        <v>0</v>
      </c>
      <c r="G159" s="53">
        <f t="shared" si="25"/>
        <v>0</v>
      </c>
      <c r="H159" s="12">
        <f>SUM(H160)</f>
        <v>0</v>
      </c>
      <c r="I159" s="12">
        <f>SUM(I160)</f>
        <v>0</v>
      </c>
      <c r="J159" s="53">
        <f t="shared" si="26"/>
        <v>0</v>
      </c>
    </row>
    <row r="160" spans="1:10" x14ac:dyDescent="0.2">
      <c r="A160" s="5"/>
      <c r="B160" s="6"/>
      <c r="C160" s="6"/>
      <c r="D160" s="7" t="s">
        <v>97</v>
      </c>
      <c r="E160" s="8">
        <v>0</v>
      </c>
      <c r="F160" s="8">
        <v>0</v>
      </c>
      <c r="G160" s="53">
        <f t="shared" si="25"/>
        <v>0</v>
      </c>
      <c r="H160" s="8">
        <v>0</v>
      </c>
      <c r="I160" s="8">
        <v>0</v>
      </c>
      <c r="J160" s="53">
        <f t="shared" si="26"/>
        <v>0</v>
      </c>
    </row>
    <row r="161" spans="1:10" x14ac:dyDescent="0.2">
      <c r="A161" s="5"/>
      <c r="B161" s="6"/>
      <c r="C161" s="56" t="s">
        <v>98</v>
      </c>
      <c r="D161" s="14"/>
      <c r="E161" s="12">
        <f>SUM(E162)</f>
        <v>0</v>
      </c>
      <c r="F161" s="12">
        <f>SUM(F162)</f>
        <v>0</v>
      </c>
      <c r="G161" s="53">
        <f t="shared" si="25"/>
        <v>0</v>
      </c>
      <c r="H161" s="12">
        <f>SUM(H162)</f>
        <v>0</v>
      </c>
      <c r="I161" s="12">
        <f>SUM(I162)</f>
        <v>0</v>
      </c>
      <c r="J161" s="53">
        <f t="shared" si="26"/>
        <v>0</v>
      </c>
    </row>
    <row r="162" spans="1:10" x14ac:dyDescent="0.2">
      <c r="A162" s="5"/>
      <c r="B162" s="6"/>
      <c r="C162" s="6"/>
      <c r="D162" s="7" t="s">
        <v>264</v>
      </c>
      <c r="E162" s="8">
        <v>0</v>
      </c>
      <c r="F162" s="8">
        <v>0</v>
      </c>
      <c r="G162" s="53">
        <f t="shared" si="25"/>
        <v>0</v>
      </c>
      <c r="H162" s="8">
        <v>0</v>
      </c>
      <c r="I162" s="8">
        <v>0</v>
      </c>
      <c r="J162" s="53">
        <f t="shared" si="26"/>
        <v>0</v>
      </c>
    </row>
    <row r="163" spans="1:10" x14ac:dyDescent="0.2">
      <c r="A163" s="5"/>
      <c r="B163" s="6"/>
      <c r="C163" s="56" t="s">
        <v>99</v>
      </c>
      <c r="D163" s="14"/>
      <c r="E163" s="12">
        <f>SUM(E164)</f>
        <v>0</v>
      </c>
      <c r="F163" s="12">
        <f>SUM(F164)</f>
        <v>0</v>
      </c>
      <c r="G163" s="53">
        <f t="shared" si="25"/>
        <v>0</v>
      </c>
      <c r="H163" s="12">
        <f>SUM(H164)</f>
        <v>0</v>
      </c>
      <c r="I163" s="12">
        <f>SUM(I164)</f>
        <v>0</v>
      </c>
      <c r="J163" s="53">
        <f t="shared" si="26"/>
        <v>0</v>
      </c>
    </row>
    <row r="164" spans="1:10" x14ac:dyDescent="0.2">
      <c r="A164" s="5"/>
      <c r="B164" s="6"/>
      <c r="C164" s="6"/>
      <c r="D164" s="7" t="s">
        <v>99</v>
      </c>
      <c r="E164" s="8">
        <v>0</v>
      </c>
      <c r="F164" s="8">
        <v>0</v>
      </c>
      <c r="G164" s="53">
        <f t="shared" si="25"/>
        <v>0</v>
      </c>
      <c r="H164" s="8">
        <v>0</v>
      </c>
      <c r="I164" s="8">
        <v>0</v>
      </c>
      <c r="J164" s="53">
        <f t="shared" si="26"/>
        <v>0</v>
      </c>
    </row>
    <row r="165" spans="1:10" x14ac:dyDescent="0.2">
      <c r="A165" s="5"/>
      <c r="B165" s="6"/>
      <c r="C165" s="56" t="s">
        <v>100</v>
      </c>
      <c r="D165" s="14"/>
      <c r="E165" s="12">
        <f>SUM(E166)</f>
        <v>0</v>
      </c>
      <c r="F165" s="12">
        <f>SUM(F166)</f>
        <v>0</v>
      </c>
      <c r="G165" s="53">
        <f t="shared" si="25"/>
        <v>0</v>
      </c>
      <c r="H165" s="12">
        <f>SUM(H166)</f>
        <v>0</v>
      </c>
      <c r="I165" s="12">
        <f>SUM(I166)</f>
        <v>0</v>
      </c>
      <c r="J165" s="53">
        <f t="shared" si="26"/>
        <v>0</v>
      </c>
    </row>
    <row r="166" spans="1:10" x14ac:dyDescent="0.2">
      <c r="A166" s="5"/>
      <c r="B166" s="6"/>
      <c r="C166" s="6"/>
      <c r="D166" s="7" t="s">
        <v>284</v>
      </c>
      <c r="E166" s="8">
        <v>0</v>
      </c>
      <c r="F166" s="8">
        <v>0</v>
      </c>
      <c r="G166" s="53">
        <f t="shared" si="25"/>
        <v>0</v>
      </c>
      <c r="H166" s="8">
        <v>0</v>
      </c>
      <c r="I166" s="8">
        <v>0</v>
      </c>
      <c r="J166" s="53">
        <f t="shared" si="26"/>
        <v>0</v>
      </c>
    </row>
    <row r="167" spans="1:10" x14ac:dyDescent="0.2">
      <c r="A167" s="5"/>
      <c r="B167" s="6"/>
      <c r="C167" s="56" t="s">
        <v>101</v>
      </c>
      <c r="D167" s="14"/>
      <c r="E167" s="12">
        <v>0</v>
      </c>
      <c r="F167" s="12">
        <v>0</v>
      </c>
      <c r="G167" s="53">
        <f t="shared" si="25"/>
        <v>0</v>
      </c>
      <c r="H167" s="12">
        <v>0</v>
      </c>
      <c r="I167" s="12">
        <v>0</v>
      </c>
      <c r="J167" s="53">
        <f t="shared" si="26"/>
        <v>0</v>
      </c>
    </row>
    <row r="168" spans="1:10" x14ac:dyDescent="0.2">
      <c r="A168" s="5"/>
      <c r="B168" s="6"/>
      <c r="C168" s="56" t="s">
        <v>102</v>
      </c>
      <c r="D168" s="14"/>
      <c r="E168" s="12">
        <v>0</v>
      </c>
      <c r="F168" s="12">
        <v>0</v>
      </c>
      <c r="G168" s="53">
        <f t="shared" si="25"/>
        <v>0</v>
      </c>
      <c r="H168" s="12">
        <v>0</v>
      </c>
      <c r="I168" s="12">
        <v>0</v>
      </c>
      <c r="J168" s="53">
        <f t="shared" si="26"/>
        <v>0</v>
      </c>
    </row>
    <row r="169" spans="1:10" x14ac:dyDescent="0.2">
      <c r="A169" s="5"/>
      <c r="B169" s="103" t="s">
        <v>103</v>
      </c>
      <c r="C169" s="103"/>
      <c r="D169" s="104"/>
      <c r="E169" s="12">
        <f>+E170+E172+E174+E177+E179+E182+E184+E185</f>
        <v>0</v>
      </c>
      <c r="F169" s="12">
        <f>+F170+F172+F174+F177+F179+F182+F184+F185</f>
        <v>0</v>
      </c>
      <c r="G169" s="53">
        <f t="shared" si="25"/>
        <v>0</v>
      </c>
      <c r="H169" s="12">
        <f>+H170+H172+H174+H177+H179+H182+H184+H185</f>
        <v>0</v>
      </c>
      <c r="I169" s="12">
        <f>+I170+I172+I174+I177+I179+I182+I184+I185</f>
        <v>0</v>
      </c>
      <c r="J169" s="53">
        <f t="shared" si="26"/>
        <v>0</v>
      </c>
    </row>
    <row r="170" spans="1:10" x14ac:dyDescent="0.2">
      <c r="A170" s="5"/>
      <c r="B170" s="6"/>
      <c r="C170" s="103" t="s">
        <v>104</v>
      </c>
      <c r="D170" s="104"/>
      <c r="E170" s="12">
        <f t="shared" ref="E170:I172" si="31">+E171</f>
        <v>0</v>
      </c>
      <c r="F170" s="12">
        <f t="shared" si="31"/>
        <v>0</v>
      </c>
      <c r="G170" s="53">
        <f t="shared" si="25"/>
        <v>0</v>
      </c>
      <c r="H170" s="12">
        <f t="shared" si="31"/>
        <v>0</v>
      </c>
      <c r="I170" s="12">
        <f t="shared" si="31"/>
        <v>0</v>
      </c>
      <c r="J170" s="53">
        <f t="shared" si="26"/>
        <v>0</v>
      </c>
    </row>
    <row r="171" spans="1:10" x14ac:dyDescent="0.2">
      <c r="A171" s="5"/>
      <c r="B171" s="6"/>
      <c r="C171" s="6"/>
      <c r="D171" s="7" t="s">
        <v>361</v>
      </c>
      <c r="E171" s="8">
        <v>0</v>
      </c>
      <c r="F171" s="8">
        <v>0</v>
      </c>
      <c r="G171" s="53">
        <f t="shared" si="25"/>
        <v>0</v>
      </c>
      <c r="H171" s="8">
        <v>0</v>
      </c>
      <c r="I171" s="8">
        <v>0</v>
      </c>
      <c r="J171" s="53">
        <f t="shared" si="26"/>
        <v>0</v>
      </c>
    </row>
    <row r="172" spans="1:10" x14ac:dyDescent="0.2">
      <c r="A172" s="5"/>
      <c r="B172" s="6"/>
      <c r="C172" s="56" t="s">
        <v>105</v>
      </c>
      <c r="D172" s="14"/>
      <c r="E172" s="12">
        <f t="shared" si="31"/>
        <v>0</v>
      </c>
      <c r="F172" s="12">
        <f t="shared" si="31"/>
        <v>0</v>
      </c>
      <c r="G172" s="53">
        <f t="shared" si="25"/>
        <v>0</v>
      </c>
      <c r="H172" s="12">
        <f t="shared" si="31"/>
        <v>0</v>
      </c>
      <c r="I172" s="12">
        <f t="shared" si="31"/>
        <v>0</v>
      </c>
      <c r="J172" s="53">
        <f t="shared" si="26"/>
        <v>0</v>
      </c>
    </row>
    <row r="173" spans="1:10" x14ac:dyDescent="0.2">
      <c r="A173" s="5"/>
      <c r="B173" s="6"/>
      <c r="C173" s="6"/>
      <c r="D173" s="7" t="s">
        <v>285</v>
      </c>
      <c r="E173" s="8">
        <v>0</v>
      </c>
      <c r="F173" s="8">
        <v>0</v>
      </c>
      <c r="G173" s="53">
        <f t="shared" si="25"/>
        <v>0</v>
      </c>
      <c r="H173" s="8">
        <v>0</v>
      </c>
      <c r="I173" s="8">
        <v>0</v>
      </c>
      <c r="J173" s="53">
        <f t="shared" si="26"/>
        <v>0</v>
      </c>
    </row>
    <row r="174" spans="1:10" x14ac:dyDescent="0.2">
      <c r="A174" s="5"/>
      <c r="B174" s="6"/>
      <c r="C174" s="56" t="s">
        <v>106</v>
      </c>
      <c r="D174" s="14"/>
      <c r="E174" s="12">
        <f>SUM(E175:E176)</f>
        <v>0</v>
      </c>
      <c r="F174" s="12">
        <f>SUM(F175:F176)</f>
        <v>0</v>
      </c>
      <c r="G174" s="53">
        <f t="shared" si="25"/>
        <v>0</v>
      </c>
      <c r="H174" s="12">
        <f>SUM(H175:H176)</f>
        <v>0</v>
      </c>
      <c r="I174" s="12">
        <f>SUM(I175:I176)</f>
        <v>0</v>
      </c>
      <c r="J174" s="53">
        <f t="shared" si="26"/>
        <v>0</v>
      </c>
    </row>
    <row r="175" spans="1:10" s="46" customFormat="1" x14ac:dyDescent="0.2">
      <c r="A175" s="5"/>
      <c r="B175" s="6"/>
      <c r="C175" s="73"/>
      <c r="D175" s="7" t="s">
        <v>362</v>
      </c>
      <c r="E175" s="8">
        <v>0</v>
      </c>
      <c r="F175" s="8">
        <v>0</v>
      </c>
      <c r="G175" s="53">
        <f t="shared" si="25"/>
        <v>0</v>
      </c>
      <c r="H175" s="8">
        <v>0</v>
      </c>
      <c r="I175" s="8">
        <v>0</v>
      </c>
      <c r="J175" s="53">
        <f t="shared" si="26"/>
        <v>0</v>
      </c>
    </row>
    <row r="176" spans="1:10" s="46" customFormat="1" x14ac:dyDescent="0.2">
      <c r="A176" s="5"/>
      <c r="B176" s="6"/>
      <c r="C176" s="73"/>
      <c r="D176" s="7" t="s">
        <v>363</v>
      </c>
      <c r="E176" s="8">
        <v>0</v>
      </c>
      <c r="F176" s="8">
        <v>0</v>
      </c>
      <c r="G176" s="53">
        <f t="shared" si="25"/>
        <v>0</v>
      </c>
      <c r="H176" s="8">
        <v>0</v>
      </c>
      <c r="I176" s="8">
        <v>0</v>
      </c>
      <c r="J176" s="53">
        <f t="shared" si="26"/>
        <v>0</v>
      </c>
    </row>
    <row r="177" spans="1:10" x14ac:dyDescent="0.2">
      <c r="A177" s="5"/>
      <c r="B177" s="6"/>
      <c r="C177" s="56" t="s">
        <v>107</v>
      </c>
      <c r="D177" s="14"/>
      <c r="E177" s="12">
        <f>SUM(E178)</f>
        <v>0</v>
      </c>
      <c r="F177" s="12">
        <f>SUM(F178)</f>
        <v>0</v>
      </c>
      <c r="G177" s="53">
        <f t="shared" si="25"/>
        <v>0</v>
      </c>
      <c r="H177" s="12">
        <f>SUM(H178)</f>
        <v>0</v>
      </c>
      <c r="I177" s="12">
        <f>SUM(I178)</f>
        <v>0</v>
      </c>
      <c r="J177" s="53">
        <f t="shared" si="26"/>
        <v>0</v>
      </c>
    </row>
    <row r="178" spans="1:10" x14ac:dyDescent="0.2">
      <c r="A178" s="5"/>
      <c r="B178" s="6"/>
      <c r="C178" s="6"/>
      <c r="D178" s="7" t="s">
        <v>364</v>
      </c>
      <c r="E178" s="8">
        <v>0</v>
      </c>
      <c r="F178" s="8">
        <v>0</v>
      </c>
      <c r="G178" s="53">
        <f t="shared" si="25"/>
        <v>0</v>
      </c>
      <c r="H178" s="8">
        <v>0</v>
      </c>
      <c r="I178" s="8">
        <v>0</v>
      </c>
      <c r="J178" s="53">
        <f t="shared" si="26"/>
        <v>0</v>
      </c>
    </row>
    <row r="179" spans="1:10" x14ac:dyDescent="0.2">
      <c r="A179" s="5"/>
      <c r="B179" s="6"/>
      <c r="C179" s="56" t="s">
        <v>108</v>
      </c>
      <c r="D179" s="14"/>
      <c r="E179" s="12">
        <f>SUM(E180:E181)</f>
        <v>0</v>
      </c>
      <c r="F179" s="12">
        <f>SUM(F180:F181)</f>
        <v>0</v>
      </c>
      <c r="G179" s="53">
        <f t="shared" si="25"/>
        <v>0</v>
      </c>
      <c r="H179" s="12">
        <f>SUM(H180:H181)</f>
        <v>0</v>
      </c>
      <c r="I179" s="12">
        <f>SUM(I180:I181)</f>
        <v>0</v>
      </c>
      <c r="J179" s="53">
        <f t="shared" si="26"/>
        <v>0</v>
      </c>
    </row>
    <row r="180" spans="1:10" x14ac:dyDescent="0.2">
      <c r="A180" s="5"/>
      <c r="B180" s="6"/>
      <c r="C180" s="6"/>
      <c r="D180" s="7" t="s">
        <v>365</v>
      </c>
      <c r="E180" s="8">
        <v>0</v>
      </c>
      <c r="F180" s="8">
        <v>0</v>
      </c>
      <c r="G180" s="53">
        <f t="shared" si="25"/>
        <v>0</v>
      </c>
      <c r="H180" s="8">
        <v>0</v>
      </c>
      <c r="I180" s="8">
        <v>0</v>
      </c>
      <c r="J180" s="53">
        <f t="shared" si="26"/>
        <v>0</v>
      </c>
    </row>
    <row r="181" spans="1:10" x14ac:dyDescent="0.2">
      <c r="A181" s="5"/>
      <c r="B181" s="6"/>
      <c r="C181" s="6"/>
      <c r="D181" s="7" t="s">
        <v>268</v>
      </c>
      <c r="E181" s="8">
        <v>0</v>
      </c>
      <c r="F181" s="8">
        <v>0</v>
      </c>
      <c r="G181" s="53">
        <f t="shared" si="25"/>
        <v>0</v>
      </c>
      <c r="H181" s="8">
        <v>0</v>
      </c>
      <c r="I181" s="8">
        <v>0</v>
      </c>
      <c r="J181" s="53">
        <f t="shared" si="26"/>
        <v>0</v>
      </c>
    </row>
    <row r="182" spans="1:10" x14ac:dyDescent="0.2">
      <c r="A182" s="5"/>
      <c r="B182" s="6"/>
      <c r="C182" s="56" t="s">
        <v>109</v>
      </c>
      <c r="D182" s="14"/>
      <c r="E182" s="12">
        <f>SUM(E183)</f>
        <v>0</v>
      </c>
      <c r="F182" s="12">
        <f>SUM(F183)</f>
        <v>0</v>
      </c>
      <c r="G182" s="53">
        <f t="shared" si="25"/>
        <v>0</v>
      </c>
      <c r="H182" s="12">
        <f>SUM(H183)</f>
        <v>0</v>
      </c>
      <c r="I182" s="12">
        <f>SUM(I183)</f>
        <v>0</v>
      </c>
      <c r="J182" s="53">
        <f t="shared" si="26"/>
        <v>0</v>
      </c>
    </row>
    <row r="183" spans="1:10" ht="24" x14ac:dyDescent="0.2">
      <c r="A183" s="5"/>
      <c r="B183" s="6"/>
      <c r="C183" s="6"/>
      <c r="D183" s="7" t="s">
        <v>265</v>
      </c>
      <c r="E183" s="8">
        <v>0</v>
      </c>
      <c r="F183" s="8">
        <v>0</v>
      </c>
      <c r="G183" s="53">
        <f t="shared" si="25"/>
        <v>0</v>
      </c>
      <c r="H183" s="8">
        <v>0</v>
      </c>
      <c r="I183" s="8">
        <v>0</v>
      </c>
      <c r="J183" s="53">
        <f t="shared" si="26"/>
        <v>0</v>
      </c>
    </row>
    <row r="184" spans="1:10" x14ac:dyDescent="0.2">
      <c r="A184" s="5"/>
      <c r="B184" s="6"/>
      <c r="C184" s="56" t="s">
        <v>110</v>
      </c>
      <c r="D184" s="14"/>
      <c r="E184" s="12">
        <v>0</v>
      </c>
      <c r="F184" s="12">
        <v>0</v>
      </c>
      <c r="G184" s="53">
        <f t="shared" si="25"/>
        <v>0</v>
      </c>
      <c r="H184" s="12">
        <v>0</v>
      </c>
      <c r="I184" s="12">
        <v>0</v>
      </c>
      <c r="J184" s="53">
        <f t="shared" si="26"/>
        <v>0</v>
      </c>
    </row>
    <row r="185" spans="1:10" ht="15" customHeight="1" x14ac:dyDescent="0.2">
      <c r="A185" s="5"/>
      <c r="B185" s="6"/>
      <c r="C185" s="103" t="s">
        <v>111</v>
      </c>
      <c r="D185" s="104"/>
      <c r="E185" s="12">
        <f>SUM(E186:E187)</f>
        <v>0</v>
      </c>
      <c r="F185" s="12">
        <f t="shared" ref="F185:H185" si="32">SUM(F186:F187)</f>
        <v>0</v>
      </c>
      <c r="G185" s="53">
        <f t="shared" si="25"/>
        <v>0</v>
      </c>
      <c r="H185" s="12">
        <f t="shared" si="32"/>
        <v>0</v>
      </c>
      <c r="I185" s="12">
        <f t="shared" ref="I185" si="33">SUM(I186:I187)</f>
        <v>0</v>
      </c>
      <c r="J185" s="53">
        <f t="shared" si="26"/>
        <v>0</v>
      </c>
    </row>
    <row r="186" spans="1:10" x14ac:dyDescent="0.2">
      <c r="A186" s="5"/>
      <c r="B186" s="6"/>
      <c r="C186" s="6"/>
      <c r="D186" s="7" t="s">
        <v>266</v>
      </c>
      <c r="E186" s="8">
        <v>0</v>
      </c>
      <c r="F186" s="8">
        <v>0</v>
      </c>
      <c r="G186" s="53">
        <f t="shared" si="25"/>
        <v>0</v>
      </c>
      <c r="H186" s="8">
        <v>0</v>
      </c>
      <c r="I186" s="8">
        <v>0</v>
      </c>
      <c r="J186" s="53">
        <f t="shared" si="26"/>
        <v>0</v>
      </c>
    </row>
    <row r="187" spans="1:10" ht="24" x14ac:dyDescent="0.2">
      <c r="A187" s="5"/>
      <c r="B187" s="6"/>
      <c r="C187" s="6"/>
      <c r="D187" s="7" t="s">
        <v>276</v>
      </c>
      <c r="E187" s="8">
        <v>0</v>
      </c>
      <c r="F187" s="8">
        <v>0</v>
      </c>
      <c r="G187" s="53">
        <f t="shared" si="25"/>
        <v>0</v>
      </c>
      <c r="H187" s="8">
        <v>0</v>
      </c>
      <c r="I187" s="8">
        <v>0</v>
      </c>
      <c r="J187" s="53">
        <f t="shared" si="26"/>
        <v>0</v>
      </c>
    </row>
    <row r="188" spans="1:10" x14ac:dyDescent="0.2">
      <c r="A188" s="5"/>
      <c r="B188" s="57" t="s">
        <v>112</v>
      </c>
      <c r="C188" s="57"/>
      <c r="D188" s="58"/>
      <c r="E188" s="12">
        <f>+E189+E191+E192+E193+E195</f>
        <v>0</v>
      </c>
      <c r="F188" s="12">
        <f>+F189+F191+F192+F193+F195</f>
        <v>0</v>
      </c>
      <c r="G188" s="53">
        <f t="shared" si="25"/>
        <v>0</v>
      </c>
      <c r="H188" s="12">
        <f>+H189+H191+H192+H193+H195</f>
        <v>0</v>
      </c>
      <c r="I188" s="12">
        <f>+I189+I191+I192+I193+I195</f>
        <v>0</v>
      </c>
      <c r="J188" s="53">
        <f t="shared" si="26"/>
        <v>0</v>
      </c>
    </row>
    <row r="189" spans="1:10" x14ac:dyDescent="0.2">
      <c r="A189" s="5"/>
      <c r="B189" s="6"/>
      <c r="C189" s="59" t="s">
        <v>113</v>
      </c>
      <c r="D189" s="21"/>
      <c r="E189" s="12">
        <f>+E190</f>
        <v>0</v>
      </c>
      <c r="F189" s="12">
        <f>+F190</f>
        <v>0</v>
      </c>
      <c r="G189" s="53">
        <f t="shared" si="25"/>
        <v>0</v>
      </c>
      <c r="H189" s="12">
        <f>+H190</f>
        <v>0</v>
      </c>
      <c r="I189" s="12">
        <f>+I190</f>
        <v>0</v>
      </c>
      <c r="J189" s="53">
        <f t="shared" si="26"/>
        <v>0</v>
      </c>
    </row>
    <row r="190" spans="1:10" x14ac:dyDescent="0.2">
      <c r="A190" s="5"/>
      <c r="B190" s="6"/>
      <c r="C190" s="6"/>
      <c r="D190" s="22" t="s">
        <v>366</v>
      </c>
      <c r="E190" s="8">
        <v>0</v>
      </c>
      <c r="F190" s="8">
        <v>0</v>
      </c>
      <c r="G190" s="53">
        <f t="shared" si="25"/>
        <v>0</v>
      </c>
      <c r="H190" s="8">
        <v>0</v>
      </c>
      <c r="I190" s="8">
        <v>0</v>
      </c>
      <c r="J190" s="53">
        <f t="shared" si="26"/>
        <v>0</v>
      </c>
    </row>
    <row r="191" spans="1:10" x14ac:dyDescent="0.2">
      <c r="A191" s="5"/>
      <c r="B191" s="6"/>
      <c r="C191" s="109" t="s">
        <v>114</v>
      </c>
      <c r="D191" s="110"/>
      <c r="E191" s="12">
        <v>0</v>
      </c>
      <c r="F191" s="12">
        <v>0</v>
      </c>
      <c r="G191" s="53">
        <f t="shared" si="25"/>
        <v>0</v>
      </c>
      <c r="H191" s="12">
        <v>0</v>
      </c>
      <c r="I191" s="12">
        <v>0</v>
      </c>
      <c r="J191" s="53">
        <f t="shared" si="26"/>
        <v>0</v>
      </c>
    </row>
    <row r="192" spans="1:10" x14ac:dyDescent="0.2">
      <c r="A192" s="5"/>
      <c r="B192" s="6"/>
      <c r="C192" s="59" t="s">
        <v>115</v>
      </c>
      <c r="D192" s="21"/>
      <c r="E192" s="12">
        <v>0</v>
      </c>
      <c r="F192" s="12">
        <v>0</v>
      </c>
      <c r="G192" s="53">
        <f t="shared" si="25"/>
        <v>0</v>
      </c>
      <c r="H192" s="12">
        <v>0</v>
      </c>
      <c r="I192" s="12">
        <v>0</v>
      </c>
      <c r="J192" s="53">
        <f t="shared" si="26"/>
        <v>0</v>
      </c>
    </row>
    <row r="193" spans="1:10" x14ac:dyDescent="0.2">
      <c r="A193" s="10"/>
      <c r="B193" s="13"/>
      <c r="C193" s="59" t="s">
        <v>116</v>
      </c>
      <c r="D193" s="21"/>
      <c r="E193" s="12">
        <f>+E194</f>
        <v>0</v>
      </c>
      <c r="F193" s="12">
        <f>+F194</f>
        <v>0</v>
      </c>
      <c r="G193" s="53">
        <f t="shared" si="25"/>
        <v>0</v>
      </c>
      <c r="H193" s="12">
        <f>+H194</f>
        <v>0</v>
      </c>
      <c r="I193" s="12">
        <f>+I194</f>
        <v>0</v>
      </c>
      <c r="J193" s="53">
        <f t="shared" si="26"/>
        <v>0</v>
      </c>
    </row>
    <row r="194" spans="1:10" x14ac:dyDescent="0.2">
      <c r="A194" s="5"/>
      <c r="B194" s="6"/>
      <c r="C194" s="6"/>
      <c r="D194" s="22" t="s">
        <v>116</v>
      </c>
      <c r="E194" s="8">
        <v>0</v>
      </c>
      <c r="F194" s="8">
        <v>0</v>
      </c>
      <c r="G194" s="53">
        <f t="shared" si="25"/>
        <v>0</v>
      </c>
      <c r="H194" s="8">
        <v>0</v>
      </c>
      <c r="I194" s="8">
        <v>0</v>
      </c>
      <c r="J194" s="53">
        <f t="shared" si="26"/>
        <v>0</v>
      </c>
    </row>
    <row r="195" spans="1:10" x14ac:dyDescent="0.2">
      <c r="A195" s="5"/>
      <c r="B195" s="6"/>
      <c r="C195" s="55" t="s">
        <v>117</v>
      </c>
      <c r="D195" s="21"/>
      <c r="E195" s="12">
        <f>E196</f>
        <v>0</v>
      </c>
      <c r="F195" s="12">
        <f t="shared" ref="F195:I195" si="34">F196</f>
        <v>0</v>
      </c>
      <c r="G195" s="53">
        <f t="shared" si="25"/>
        <v>0</v>
      </c>
      <c r="H195" s="12">
        <f t="shared" si="34"/>
        <v>0</v>
      </c>
      <c r="I195" s="12">
        <f t="shared" si="34"/>
        <v>0</v>
      </c>
      <c r="J195" s="53">
        <f t="shared" si="26"/>
        <v>0</v>
      </c>
    </row>
    <row r="196" spans="1:10" x14ac:dyDescent="0.2">
      <c r="A196" s="5"/>
      <c r="B196" s="6"/>
      <c r="C196" s="6"/>
      <c r="D196" s="22" t="s">
        <v>117</v>
      </c>
      <c r="E196" s="8">
        <v>0</v>
      </c>
      <c r="F196" s="8">
        <v>0</v>
      </c>
      <c r="G196" s="53">
        <f t="shared" si="25"/>
        <v>0</v>
      </c>
      <c r="H196" s="8">
        <v>0</v>
      </c>
      <c r="I196" s="8">
        <v>0</v>
      </c>
      <c r="J196" s="53">
        <f t="shared" si="26"/>
        <v>0</v>
      </c>
    </row>
    <row r="197" spans="1:10" x14ac:dyDescent="0.2">
      <c r="A197" s="5"/>
      <c r="B197" s="105" t="s">
        <v>118</v>
      </c>
      <c r="C197" s="105"/>
      <c r="D197" s="106"/>
      <c r="E197" s="12">
        <f>+E198+E199+E201+E203+E205+E207+E209+E210</f>
        <v>0</v>
      </c>
      <c r="F197" s="12">
        <f>+F198+F199+F201+F203+F205+F207+F209+F210</f>
        <v>0</v>
      </c>
      <c r="G197" s="53">
        <f t="shared" si="25"/>
        <v>0</v>
      </c>
      <c r="H197" s="12">
        <f>+H198+H199+H201+H203+H205+H207+H209+H210</f>
        <v>0</v>
      </c>
      <c r="I197" s="12">
        <f>+I198+I199+I201+I203+I205+I207+I209+I210</f>
        <v>0</v>
      </c>
      <c r="J197" s="53">
        <f t="shared" si="26"/>
        <v>0</v>
      </c>
    </row>
    <row r="198" spans="1:10" x14ac:dyDescent="0.2">
      <c r="A198" s="5"/>
      <c r="B198" s="23"/>
      <c r="C198" s="60" t="s">
        <v>119</v>
      </c>
      <c r="D198" s="24"/>
      <c r="E198" s="12">
        <v>0</v>
      </c>
      <c r="F198" s="12">
        <v>0</v>
      </c>
      <c r="G198" s="53">
        <f t="shared" si="25"/>
        <v>0</v>
      </c>
      <c r="H198" s="12">
        <v>0</v>
      </c>
      <c r="I198" s="12">
        <v>0</v>
      </c>
      <c r="J198" s="53">
        <f t="shared" si="26"/>
        <v>0</v>
      </c>
    </row>
    <row r="199" spans="1:10" x14ac:dyDescent="0.2">
      <c r="A199" s="5"/>
      <c r="B199" s="23"/>
      <c r="C199" s="60" t="s">
        <v>120</v>
      </c>
      <c r="D199" s="24"/>
      <c r="E199" s="12">
        <f>+E200</f>
        <v>0</v>
      </c>
      <c r="F199" s="12">
        <f>+F200</f>
        <v>0</v>
      </c>
      <c r="G199" s="53">
        <f t="shared" si="25"/>
        <v>0</v>
      </c>
      <c r="H199" s="12">
        <f>+H200</f>
        <v>0</v>
      </c>
      <c r="I199" s="12">
        <f>+I200</f>
        <v>0</v>
      </c>
      <c r="J199" s="53">
        <f t="shared" si="26"/>
        <v>0</v>
      </c>
    </row>
    <row r="200" spans="1:10" ht="24" x14ac:dyDescent="0.2">
      <c r="A200" s="5"/>
      <c r="B200" s="23"/>
      <c r="C200" s="23"/>
      <c r="D200" s="3" t="s">
        <v>121</v>
      </c>
      <c r="E200" s="8">
        <v>0</v>
      </c>
      <c r="F200" s="8">
        <v>0</v>
      </c>
      <c r="G200" s="53">
        <f t="shared" si="25"/>
        <v>0</v>
      </c>
      <c r="H200" s="8">
        <v>0</v>
      </c>
      <c r="I200" s="8">
        <v>0</v>
      </c>
      <c r="J200" s="53">
        <f t="shared" si="26"/>
        <v>0</v>
      </c>
    </row>
    <row r="201" spans="1:10" x14ac:dyDescent="0.2">
      <c r="A201" s="5"/>
      <c r="B201" s="23"/>
      <c r="C201" s="60" t="s">
        <v>122</v>
      </c>
      <c r="D201" s="24"/>
      <c r="E201" s="12">
        <f>SUM(E202)</f>
        <v>0</v>
      </c>
      <c r="F201" s="12">
        <f>SUM(F202)</f>
        <v>0</v>
      </c>
      <c r="G201" s="53">
        <f t="shared" si="25"/>
        <v>0</v>
      </c>
      <c r="H201" s="12">
        <f>SUM(H202)</f>
        <v>0</v>
      </c>
      <c r="I201" s="12">
        <f>SUM(I202)</f>
        <v>0</v>
      </c>
      <c r="J201" s="53">
        <f t="shared" si="26"/>
        <v>0</v>
      </c>
    </row>
    <row r="202" spans="1:10" ht="24" x14ac:dyDescent="0.2">
      <c r="A202" s="5"/>
      <c r="B202" s="23"/>
      <c r="C202" s="23"/>
      <c r="D202" s="3" t="s">
        <v>367</v>
      </c>
      <c r="E202" s="8">
        <v>0</v>
      </c>
      <c r="F202" s="8">
        <v>0</v>
      </c>
      <c r="G202" s="53">
        <f t="shared" si="25"/>
        <v>0</v>
      </c>
      <c r="H202" s="8">
        <v>0</v>
      </c>
      <c r="I202" s="8">
        <v>0</v>
      </c>
      <c r="J202" s="53">
        <f t="shared" si="26"/>
        <v>0</v>
      </c>
    </row>
    <row r="203" spans="1:10" x14ac:dyDescent="0.2">
      <c r="A203" s="5"/>
      <c r="B203" s="23"/>
      <c r="C203" s="60" t="s">
        <v>123</v>
      </c>
      <c r="D203" s="24"/>
      <c r="E203" s="12">
        <f>+E204</f>
        <v>0</v>
      </c>
      <c r="F203" s="12">
        <f>+F204</f>
        <v>0</v>
      </c>
      <c r="G203" s="53">
        <f t="shared" si="25"/>
        <v>0</v>
      </c>
      <c r="H203" s="12">
        <f>+H204</f>
        <v>0</v>
      </c>
      <c r="I203" s="12">
        <f>+I204</f>
        <v>0</v>
      </c>
      <c r="J203" s="53">
        <f t="shared" si="26"/>
        <v>0</v>
      </c>
    </row>
    <row r="204" spans="1:10" x14ac:dyDescent="0.2">
      <c r="A204" s="5"/>
      <c r="B204" s="23"/>
      <c r="C204" s="23"/>
      <c r="D204" s="3" t="s">
        <v>368</v>
      </c>
      <c r="E204" s="8">
        <v>0</v>
      </c>
      <c r="F204" s="8">
        <v>0</v>
      </c>
      <c r="G204" s="53">
        <f t="shared" ref="G204:G267" si="35">E204+F204</f>
        <v>0</v>
      </c>
      <c r="H204" s="8">
        <v>0</v>
      </c>
      <c r="I204" s="8">
        <v>0</v>
      </c>
      <c r="J204" s="53">
        <f t="shared" ref="J204:J267" si="36">G204-H204</f>
        <v>0</v>
      </c>
    </row>
    <row r="205" spans="1:10" x14ac:dyDescent="0.2">
      <c r="A205" s="5"/>
      <c r="B205" s="23"/>
      <c r="C205" s="60" t="s">
        <v>124</v>
      </c>
      <c r="D205" s="24"/>
      <c r="E205" s="12">
        <f>+E206</f>
        <v>0</v>
      </c>
      <c r="F205" s="12">
        <f>+F206</f>
        <v>0</v>
      </c>
      <c r="G205" s="53">
        <f t="shared" si="35"/>
        <v>0</v>
      </c>
      <c r="H205" s="12">
        <f>+H206</f>
        <v>0</v>
      </c>
      <c r="I205" s="12">
        <f>+I206</f>
        <v>0</v>
      </c>
      <c r="J205" s="53">
        <f t="shared" si="36"/>
        <v>0</v>
      </c>
    </row>
    <row r="206" spans="1:10" x14ac:dyDescent="0.2">
      <c r="A206" s="5"/>
      <c r="B206" s="23"/>
      <c r="C206" s="23"/>
      <c r="D206" s="3" t="s">
        <v>124</v>
      </c>
      <c r="E206" s="8">
        <v>0</v>
      </c>
      <c r="F206" s="8">
        <v>0</v>
      </c>
      <c r="G206" s="53">
        <f t="shared" si="35"/>
        <v>0</v>
      </c>
      <c r="H206" s="8">
        <v>0</v>
      </c>
      <c r="I206" s="8">
        <v>0</v>
      </c>
      <c r="J206" s="53">
        <f t="shared" si="36"/>
        <v>0</v>
      </c>
    </row>
    <row r="207" spans="1:10" ht="24" customHeight="1" x14ac:dyDescent="0.2">
      <c r="A207" s="5"/>
      <c r="B207" s="23"/>
      <c r="C207" s="60" t="s">
        <v>125</v>
      </c>
      <c r="D207" s="24"/>
      <c r="E207" s="12">
        <f>+E208</f>
        <v>0</v>
      </c>
      <c r="F207" s="12">
        <f>+F208</f>
        <v>0</v>
      </c>
      <c r="G207" s="53">
        <f t="shared" si="35"/>
        <v>0</v>
      </c>
      <c r="H207" s="12">
        <f>+H208</f>
        <v>0</v>
      </c>
      <c r="I207" s="12">
        <f>+I208</f>
        <v>0</v>
      </c>
      <c r="J207" s="53">
        <f t="shared" si="36"/>
        <v>0</v>
      </c>
    </row>
    <row r="208" spans="1:10" x14ac:dyDescent="0.2">
      <c r="A208" s="5"/>
      <c r="B208" s="23"/>
      <c r="C208" s="23"/>
      <c r="D208" s="3" t="s">
        <v>286</v>
      </c>
      <c r="E208" s="8">
        <v>0</v>
      </c>
      <c r="F208" s="8">
        <v>0</v>
      </c>
      <c r="G208" s="53">
        <f t="shared" si="35"/>
        <v>0</v>
      </c>
      <c r="H208" s="8">
        <v>0</v>
      </c>
      <c r="I208" s="8">
        <v>0</v>
      </c>
      <c r="J208" s="53">
        <f t="shared" si="36"/>
        <v>0</v>
      </c>
    </row>
    <row r="209" spans="1:10" x14ac:dyDescent="0.2">
      <c r="A209" s="5"/>
      <c r="B209" s="23"/>
      <c r="C209" s="60" t="s">
        <v>126</v>
      </c>
      <c r="D209" s="24"/>
      <c r="E209" s="12">
        <v>0</v>
      </c>
      <c r="F209" s="12">
        <v>0</v>
      </c>
      <c r="G209" s="53">
        <f t="shared" si="35"/>
        <v>0</v>
      </c>
      <c r="H209" s="12">
        <v>0</v>
      </c>
      <c r="I209" s="12">
        <v>0</v>
      </c>
      <c r="J209" s="53">
        <f t="shared" si="36"/>
        <v>0</v>
      </c>
    </row>
    <row r="210" spans="1:10" x14ac:dyDescent="0.2">
      <c r="A210" s="5"/>
      <c r="B210" s="23"/>
      <c r="C210" s="60" t="s">
        <v>127</v>
      </c>
      <c r="D210" s="24"/>
      <c r="E210" s="12">
        <v>0</v>
      </c>
      <c r="F210" s="12">
        <v>0</v>
      </c>
      <c r="G210" s="53">
        <f t="shared" si="35"/>
        <v>0</v>
      </c>
      <c r="H210" s="12">
        <v>0</v>
      </c>
      <c r="I210" s="12">
        <v>0</v>
      </c>
      <c r="J210" s="53">
        <f t="shared" si="36"/>
        <v>0</v>
      </c>
    </row>
    <row r="211" spans="1:10" x14ac:dyDescent="0.2">
      <c r="A211" s="5"/>
      <c r="B211" s="103" t="s">
        <v>128</v>
      </c>
      <c r="C211" s="103"/>
      <c r="D211" s="104"/>
      <c r="E211" s="12">
        <f>+E212+E214+E215+E216</f>
        <v>0</v>
      </c>
      <c r="F211" s="12">
        <f>+F212+F214+F215+F216</f>
        <v>0</v>
      </c>
      <c r="G211" s="53">
        <f t="shared" si="35"/>
        <v>0</v>
      </c>
      <c r="H211" s="12">
        <f>+H212+H214+H215+H216</f>
        <v>0</v>
      </c>
      <c r="I211" s="12">
        <f>+I212+I214+I215+I216</f>
        <v>0</v>
      </c>
      <c r="J211" s="53">
        <f t="shared" si="36"/>
        <v>0</v>
      </c>
    </row>
    <row r="212" spans="1:10" x14ac:dyDescent="0.2">
      <c r="A212" s="5"/>
      <c r="B212" s="6"/>
      <c r="C212" s="56" t="s">
        <v>129</v>
      </c>
      <c r="D212" s="14"/>
      <c r="E212" s="12">
        <f>+E213</f>
        <v>0</v>
      </c>
      <c r="F212" s="12">
        <f>+F213</f>
        <v>0</v>
      </c>
      <c r="G212" s="53">
        <f t="shared" si="35"/>
        <v>0</v>
      </c>
      <c r="H212" s="12">
        <f>+H213</f>
        <v>0</v>
      </c>
      <c r="I212" s="12">
        <f>+I213</f>
        <v>0</v>
      </c>
      <c r="J212" s="53">
        <f t="shared" si="36"/>
        <v>0</v>
      </c>
    </row>
    <row r="213" spans="1:10" ht="36" x14ac:dyDescent="0.2">
      <c r="A213" s="5"/>
      <c r="B213" s="6"/>
      <c r="C213" s="6"/>
      <c r="D213" s="7" t="s">
        <v>369</v>
      </c>
      <c r="E213" s="8">
        <v>0</v>
      </c>
      <c r="F213" s="8">
        <v>0</v>
      </c>
      <c r="G213" s="53">
        <f t="shared" si="35"/>
        <v>0</v>
      </c>
      <c r="H213" s="8">
        <v>0</v>
      </c>
      <c r="I213" s="8">
        <v>0</v>
      </c>
      <c r="J213" s="53">
        <f t="shared" si="36"/>
        <v>0</v>
      </c>
    </row>
    <row r="214" spans="1:10" x14ac:dyDescent="0.2">
      <c r="A214" s="5"/>
      <c r="B214" s="6"/>
      <c r="C214" s="56" t="s">
        <v>130</v>
      </c>
      <c r="D214" s="14"/>
      <c r="E214" s="12">
        <v>0</v>
      </c>
      <c r="F214" s="12">
        <v>0</v>
      </c>
      <c r="G214" s="53">
        <f t="shared" si="35"/>
        <v>0</v>
      </c>
      <c r="H214" s="12">
        <v>0</v>
      </c>
      <c r="I214" s="12">
        <v>0</v>
      </c>
      <c r="J214" s="53">
        <f t="shared" si="36"/>
        <v>0</v>
      </c>
    </row>
    <row r="215" spans="1:10" x14ac:dyDescent="0.2">
      <c r="A215" s="5"/>
      <c r="B215" s="6"/>
      <c r="C215" s="56" t="s">
        <v>131</v>
      </c>
      <c r="D215" s="14"/>
      <c r="E215" s="12">
        <v>0</v>
      </c>
      <c r="F215" s="12">
        <v>0</v>
      </c>
      <c r="G215" s="53">
        <f t="shared" si="35"/>
        <v>0</v>
      </c>
      <c r="H215" s="12">
        <v>0</v>
      </c>
      <c r="I215" s="12">
        <v>0</v>
      </c>
      <c r="J215" s="53">
        <f t="shared" si="36"/>
        <v>0</v>
      </c>
    </row>
    <row r="216" spans="1:10" x14ac:dyDescent="0.2">
      <c r="A216" s="5"/>
      <c r="B216" s="6"/>
      <c r="C216" s="56" t="s">
        <v>132</v>
      </c>
      <c r="D216" s="14"/>
      <c r="E216" s="12">
        <f>E217</f>
        <v>0</v>
      </c>
      <c r="F216" s="12">
        <f>F217</f>
        <v>0</v>
      </c>
      <c r="G216" s="53">
        <f t="shared" si="35"/>
        <v>0</v>
      </c>
      <c r="H216" s="12">
        <f>H217</f>
        <v>0</v>
      </c>
      <c r="I216" s="12">
        <f>I217</f>
        <v>0</v>
      </c>
      <c r="J216" s="53">
        <f t="shared" si="36"/>
        <v>0</v>
      </c>
    </row>
    <row r="217" spans="1:10" x14ac:dyDescent="0.2">
      <c r="A217" s="5"/>
      <c r="B217" s="6"/>
      <c r="C217" s="6"/>
      <c r="D217" s="7" t="s">
        <v>267</v>
      </c>
      <c r="E217" s="8">
        <v>0</v>
      </c>
      <c r="F217" s="8">
        <v>0</v>
      </c>
      <c r="G217" s="53">
        <f t="shared" si="35"/>
        <v>0</v>
      </c>
      <c r="H217" s="8">
        <v>0</v>
      </c>
      <c r="I217" s="8">
        <v>0</v>
      </c>
      <c r="J217" s="53">
        <f t="shared" si="36"/>
        <v>0</v>
      </c>
    </row>
    <row r="218" spans="1:10" x14ac:dyDescent="0.2">
      <c r="A218" s="5"/>
      <c r="B218" s="103" t="s">
        <v>133</v>
      </c>
      <c r="C218" s="103"/>
      <c r="D218" s="104"/>
      <c r="E218" s="12">
        <f>+E219+E220+E222+E223+E225</f>
        <v>0</v>
      </c>
      <c r="F218" s="12">
        <f>+F219+F220+F222+F223+F225</f>
        <v>0</v>
      </c>
      <c r="G218" s="53">
        <f t="shared" si="35"/>
        <v>0</v>
      </c>
      <c r="H218" s="12">
        <f>+H219+H220+H222+H223+H225</f>
        <v>0</v>
      </c>
      <c r="I218" s="12">
        <f>+I219+I220+I222+I223+I225</f>
        <v>0</v>
      </c>
      <c r="J218" s="53">
        <f t="shared" si="36"/>
        <v>0</v>
      </c>
    </row>
    <row r="219" spans="1:10" x14ac:dyDescent="0.2">
      <c r="A219" s="5"/>
      <c r="B219" s="6"/>
      <c r="C219" s="56" t="s">
        <v>134</v>
      </c>
      <c r="D219" s="14"/>
      <c r="E219" s="12">
        <v>0</v>
      </c>
      <c r="F219" s="12">
        <v>0</v>
      </c>
      <c r="G219" s="53">
        <f t="shared" si="35"/>
        <v>0</v>
      </c>
      <c r="H219" s="12">
        <v>0</v>
      </c>
      <c r="I219" s="12">
        <v>0</v>
      </c>
      <c r="J219" s="53">
        <f t="shared" si="36"/>
        <v>0</v>
      </c>
    </row>
    <row r="220" spans="1:10" x14ac:dyDescent="0.2">
      <c r="A220" s="5"/>
      <c r="B220" s="6"/>
      <c r="C220" s="56" t="s">
        <v>135</v>
      </c>
      <c r="D220" s="14"/>
      <c r="E220" s="12">
        <f>E221</f>
        <v>0</v>
      </c>
      <c r="F220" s="12">
        <f>F221</f>
        <v>0</v>
      </c>
      <c r="G220" s="53">
        <f t="shared" si="35"/>
        <v>0</v>
      </c>
      <c r="H220" s="12">
        <f>H221</f>
        <v>0</v>
      </c>
      <c r="I220" s="12">
        <f>I221</f>
        <v>0</v>
      </c>
      <c r="J220" s="53">
        <f t="shared" si="36"/>
        <v>0</v>
      </c>
    </row>
    <row r="221" spans="1:10" x14ac:dyDescent="0.2">
      <c r="A221" s="5"/>
      <c r="B221" s="6"/>
      <c r="C221" s="6"/>
      <c r="D221" s="7" t="s">
        <v>370</v>
      </c>
      <c r="E221" s="8">
        <v>0</v>
      </c>
      <c r="F221" s="8">
        <v>0</v>
      </c>
      <c r="G221" s="53">
        <f t="shared" si="35"/>
        <v>0</v>
      </c>
      <c r="H221" s="8">
        <v>0</v>
      </c>
      <c r="I221" s="8">
        <v>0</v>
      </c>
      <c r="J221" s="53">
        <f t="shared" si="36"/>
        <v>0</v>
      </c>
    </row>
    <row r="222" spans="1:10" x14ac:dyDescent="0.2">
      <c r="A222" s="5"/>
      <c r="B222" s="6"/>
      <c r="C222" s="56" t="s">
        <v>136</v>
      </c>
      <c r="D222" s="14"/>
      <c r="E222" s="12">
        <v>0</v>
      </c>
      <c r="F222" s="12">
        <v>0</v>
      </c>
      <c r="G222" s="53">
        <f t="shared" si="35"/>
        <v>0</v>
      </c>
      <c r="H222" s="12">
        <v>0</v>
      </c>
      <c r="I222" s="12">
        <v>0</v>
      </c>
      <c r="J222" s="53">
        <f t="shared" si="36"/>
        <v>0</v>
      </c>
    </row>
    <row r="223" spans="1:10" x14ac:dyDescent="0.2">
      <c r="A223" s="5"/>
      <c r="B223" s="6"/>
      <c r="C223" s="56" t="s">
        <v>137</v>
      </c>
      <c r="D223" s="14"/>
      <c r="E223" s="12">
        <f>+E224</f>
        <v>0</v>
      </c>
      <c r="F223" s="12">
        <f>+F224</f>
        <v>0</v>
      </c>
      <c r="G223" s="53">
        <f t="shared" si="35"/>
        <v>0</v>
      </c>
      <c r="H223" s="12">
        <f>+H224</f>
        <v>0</v>
      </c>
      <c r="I223" s="12">
        <f>+I224</f>
        <v>0</v>
      </c>
      <c r="J223" s="53">
        <f t="shared" si="36"/>
        <v>0</v>
      </c>
    </row>
    <row r="224" spans="1:10" x14ac:dyDescent="0.2">
      <c r="A224" s="5"/>
      <c r="B224" s="6"/>
      <c r="C224" s="6"/>
      <c r="D224" s="7" t="s">
        <v>138</v>
      </c>
      <c r="E224" s="8">
        <v>0</v>
      </c>
      <c r="F224" s="8">
        <v>0</v>
      </c>
      <c r="G224" s="53">
        <f t="shared" si="35"/>
        <v>0</v>
      </c>
      <c r="H224" s="8">
        <v>0</v>
      </c>
      <c r="I224" s="8">
        <v>0</v>
      </c>
      <c r="J224" s="53">
        <f t="shared" si="36"/>
        <v>0</v>
      </c>
    </row>
    <row r="225" spans="1:10" x14ac:dyDescent="0.2">
      <c r="A225" s="5"/>
      <c r="B225" s="6"/>
      <c r="C225" s="56" t="s">
        <v>139</v>
      </c>
      <c r="D225" s="14"/>
      <c r="E225" s="12">
        <f>SUM(E226)</f>
        <v>0</v>
      </c>
      <c r="F225" s="12">
        <f t="shared" ref="F225:I225" si="37">SUM(F226)</f>
        <v>0</v>
      </c>
      <c r="G225" s="53">
        <f t="shared" si="35"/>
        <v>0</v>
      </c>
      <c r="H225" s="12">
        <f t="shared" si="37"/>
        <v>0</v>
      </c>
      <c r="I225" s="12">
        <f t="shared" si="37"/>
        <v>0</v>
      </c>
      <c r="J225" s="53">
        <f t="shared" si="36"/>
        <v>0</v>
      </c>
    </row>
    <row r="226" spans="1:10" x14ac:dyDescent="0.2">
      <c r="A226" s="5"/>
      <c r="B226" s="6"/>
      <c r="C226" s="6"/>
      <c r="D226" s="7" t="s">
        <v>384</v>
      </c>
      <c r="E226" s="8">
        <v>0</v>
      </c>
      <c r="F226" s="8">
        <v>0</v>
      </c>
      <c r="G226" s="53">
        <f t="shared" si="35"/>
        <v>0</v>
      </c>
      <c r="H226" s="8">
        <v>0</v>
      </c>
      <c r="I226" s="8">
        <v>0</v>
      </c>
      <c r="J226" s="53">
        <f t="shared" si="36"/>
        <v>0</v>
      </c>
    </row>
    <row r="227" spans="1:10" x14ac:dyDescent="0.2">
      <c r="A227" s="5"/>
      <c r="B227" s="103" t="s">
        <v>140</v>
      </c>
      <c r="C227" s="103"/>
      <c r="D227" s="104"/>
      <c r="E227" s="12">
        <f>+E230+E232+E228</f>
        <v>0</v>
      </c>
      <c r="F227" s="12">
        <f t="shared" ref="F227:H227" si="38">+F230+F232+F228</f>
        <v>0</v>
      </c>
      <c r="G227" s="53">
        <f t="shared" si="35"/>
        <v>0</v>
      </c>
      <c r="H227" s="12">
        <f t="shared" si="38"/>
        <v>0</v>
      </c>
      <c r="I227" s="12">
        <f t="shared" ref="I227" si="39">+I230+I232+I228</f>
        <v>0</v>
      </c>
      <c r="J227" s="53">
        <f t="shared" si="36"/>
        <v>0</v>
      </c>
    </row>
    <row r="228" spans="1:10" s="2" customFormat="1" x14ac:dyDescent="0.2">
      <c r="A228" s="10"/>
      <c r="B228" s="69"/>
      <c r="C228" s="56" t="s">
        <v>371</v>
      </c>
      <c r="D228" s="70"/>
      <c r="E228" s="12">
        <f>+E229</f>
        <v>0</v>
      </c>
      <c r="F228" s="12">
        <f>+F229</f>
        <v>0</v>
      </c>
      <c r="G228" s="53">
        <f t="shared" si="35"/>
        <v>0</v>
      </c>
      <c r="H228" s="12">
        <f>+H229</f>
        <v>0</v>
      </c>
      <c r="I228" s="12">
        <f>+I229</f>
        <v>0</v>
      </c>
      <c r="J228" s="53">
        <f t="shared" si="36"/>
        <v>0</v>
      </c>
    </row>
    <row r="229" spans="1:10" s="46" customFormat="1" x14ac:dyDescent="0.2">
      <c r="A229" s="5"/>
      <c r="B229" s="6"/>
      <c r="C229" s="6"/>
      <c r="D229" s="7" t="s">
        <v>371</v>
      </c>
      <c r="E229" s="8">
        <v>0</v>
      </c>
      <c r="F229" s="8">
        <v>0</v>
      </c>
      <c r="G229" s="53">
        <f t="shared" si="35"/>
        <v>0</v>
      </c>
      <c r="H229" s="8">
        <v>0</v>
      </c>
      <c r="I229" s="8">
        <v>0</v>
      </c>
      <c r="J229" s="53">
        <f t="shared" si="36"/>
        <v>0</v>
      </c>
    </row>
    <row r="230" spans="1:10" x14ac:dyDescent="0.2">
      <c r="A230" s="5"/>
      <c r="B230" s="6"/>
      <c r="C230" s="56" t="s">
        <v>337</v>
      </c>
      <c r="D230" s="14"/>
      <c r="E230" s="12">
        <f>+E231</f>
        <v>0</v>
      </c>
      <c r="F230" s="12">
        <f>+F231</f>
        <v>0</v>
      </c>
      <c r="G230" s="53">
        <f t="shared" si="35"/>
        <v>0</v>
      </c>
      <c r="H230" s="12">
        <f>+H231</f>
        <v>0</v>
      </c>
      <c r="I230" s="12">
        <f>+I231</f>
        <v>0</v>
      </c>
      <c r="J230" s="53">
        <f t="shared" si="36"/>
        <v>0</v>
      </c>
    </row>
    <row r="231" spans="1:10" x14ac:dyDescent="0.2">
      <c r="A231" s="5"/>
      <c r="B231" s="6"/>
      <c r="C231" s="6"/>
      <c r="D231" s="7" t="s">
        <v>141</v>
      </c>
      <c r="E231" s="8">
        <v>0</v>
      </c>
      <c r="F231" s="8">
        <v>0</v>
      </c>
      <c r="G231" s="53">
        <f t="shared" si="35"/>
        <v>0</v>
      </c>
      <c r="H231" s="8">
        <v>0</v>
      </c>
      <c r="I231" s="8">
        <v>0</v>
      </c>
      <c r="J231" s="53">
        <f t="shared" si="36"/>
        <v>0</v>
      </c>
    </row>
    <row r="232" spans="1:10" x14ac:dyDescent="0.2">
      <c r="A232" s="5"/>
      <c r="B232" s="6"/>
      <c r="C232" s="56" t="s">
        <v>142</v>
      </c>
      <c r="D232" s="14"/>
      <c r="E232" s="12">
        <f>+E233</f>
        <v>0</v>
      </c>
      <c r="F232" s="12">
        <f>+F233</f>
        <v>0</v>
      </c>
      <c r="G232" s="53">
        <f t="shared" si="35"/>
        <v>0</v>
      </c>
      <c r="H232" s="12">
        <f>+H233</f>
        <v>0</v>
      </c>
      <c r="I232" s="12">
        <f>+I233</f>
        <v>0</v>
      </c>
      <c r="J232" s="53">
        <f t="shared" si="36"/>
        <v>0</v>
      </c>
    </row>
    <row r="233" spans="1:10" x14ac:dyDescent="0.2">
      <c r="A233" s="5"/>
      <c r="B233" s="6"/>
      <c r="C233" s="6"/>
      <c r="D233" s="7" t="s">
        <v>142</v>
      </c>
      <c r="E233" s="8">
        <v>0</v>
      </c>
      <c r="F233" s="8">
        <v>0</v>
      </c>
      <c r="G233" s="53">
        <f t="shared" si="35"/>
        <v>0</v>
      </c>
      <c r="H233" s="8">
        <v>0</v>
      </c>
      <c r="I233" s="8">
        <v>0</v>
      </c>
      <c r="J233" s="53">
        <f t="shared" si="36"/>
        <v>0</v>
      </c>
    </row>
    <row r="234" spans="1:10" x14ac:dyDescent="0.2">
      <c r="A234" s="5"/>
      <c r="B234" s="103" t="s">
        <v>143</v>
      </c>
      <c r="C234" s="103"/>
      <c r="D234" s="104"/>
      <c r="E234" s="12">
        <f>+E235+E236+E242+E244++E249+E250+E254</f>
        <v>0</v>
      </c>
      <c r="F234" s="12">
        <f>+F235+F236+F242+F244++F249+F250+F254</f>
        <v>0</v>
      </c>
      <c r="G234" s="53">
        <f t="shared" si="35"/>
        <v>0</v>
      </c>
      <c r="H234" s="12">
        <f>+H235+H236+H242+H244++H249+H250+H254</f>
        <v>0</v>
      </c>
      <c r="I234" s="12">
        <f>+I235+I236+I242+I244++I249+I250+I254</f>
        <v>0</v>
      </c>
      <c r="J234" s="53">
        <f t="shared" si="36"/>
        <v>0</v>
      </c>
    </row>
    <row r="235" spans="1:10" x14ac:dyDescent="0.2">
      <c r="A235" s="5"/>
      <c r="B235" s="6"/>
      <c r="C235" s="56" t="s">
        <v>144</v>
      </c>
      <c r="D235" s="14"/>
      <c r="E235" s="12">
        <v>0</v>
      </c>
      <c r="F235" s="12">
        <v>0</v>
      </c>
      <c r="G235" s="53">
        <f t="shared" si="35"/>
        <v>0</v>
      </c>
      <c r="H235" s="12">
        <v>0</v>
      </c>
      <c r="I235" s="12">
        <v>0</v>
      </c>
      <c r="J235" s="53">
        <f t="shared" si="36"/>
        <v>0</v>
      </c>
    </row>
    <row r="236" spans="1:10" x14ac:dyDescent="0.2">
      <c r="A236" s="5"/>
      <c r="B236" s="6"/>
      <c r="C236" s="56" t="s">
        <v>145</v>
      </c>
      <c r="D236" s="14"/>
      <c r="E236" s="12">
        <f>SUM(E237:E241)</f>
        <v>0</v>
      </c>
      <c r="F236" s="12">
        <f t="shared" ref="F236:H236" si="40">SUM(F237:F241)</f>
        <v>0</v>
      </c>
      <c r="G236" s="53">
        <f t="shared" si="35"/>
        <v>0</v>
      </c>
      <c r="H236" s="12">
        <f t="shared" si="40"/>
        <v>0</v>
      </c>
      <c r="I236" s="12">
        <f t="shared" ref="I236" si="41">SUM(I237:I241)</f>
        <v>0</v>
      </c>
      <c r="J236" s="53">
        <f t="shared" si="36"/>
        <v>0</v>
      </c>
    </row>
    <row r="237" spans="1:10" x14ac:dyDescent="0.2">
      <c r="A237" s="5"/>
      <c r="B237" s="6"/>
      <c r="C237" s="6"/>
      <c r="D237" s="7" t="s">
        <v>372</v>
      </c>
      <c r="E237" s="8">
        <v>0</v>
      </c>
      <c r="F237" s="8">
        <v>0</v>
      </c>
      <c r="G237" s="53">
        <f t="shared" si="35"/>
        <v>0</v>
      </c>
      <c r="H237" s="8">
        <v>0</v>
      </c>
      <c r="I237" s="8">
        <v>0</v>
      </c>
      <c r="J237" s="53">
        <f t="shared" si="36"/>
        <v>0</v>
      </c>
    </row>
    <row r="238" spans="1:10" x14ac:dyDescent="0.2">
      <c r="A238" s="5"/>
      <c r="B238" s="6"/>
      <c r="C238" s="6"/>
      <c r="D238" s="7" t="s">
        <v>146</v>
      </c>
      <c r="E238" s="8">
        <v>0</v>
      </c>
      <c r="F238" s="8">
        <v>0</v>
      </c>
      <c r="G238" s="53">
        <f t="shared" si="35"/>
        <v>0</v>
      </c>
      <c r="H238" s="8">
        <v>0</v>
      </c>
      <c r="I238" s="8">
        <v>0</v>
      </c>
      <c r="J238" s="53">
        <f t="shared" si="36"/>
        <v>0</v>
      </c>
    </row>
    <row r="239" spans="1:10" hidden="1" x14ac:dyDescent="0.2">
      <c r="A239" s="5"/>
      <c r="B239" s="6"/>
      <c r="C239" s="6"/>
      <c r="D239" s="7"/>
      <c r="E239" s="8">
        <v>0</v>
      </c>
      <c r="F239" s="8">
        <v>0</v>
      </c>
      <c r="G239" s="53">
        <f t="shared" si="35"/>
        <v>0</v>
      </c>
      <c r="H239" s="8">
        <v>0</v>
      </c>
      <c r="I239" s="8">
        <v>0</v>
      </c>
      <c r="J239" s="53">
        <f t="shared" si="36"/>
        <v>0</v>
      </c>
    </row>
    <row r="240" spans="1:10" hidden="1" x14ac:dyDescent="0.2">
      <c r="A240" s="5"/>
      <c r="B240" s="6"/>
      <c r="C240" s="6"/>
      <c r="D240" s="7"/>
      <c r="E240" s="8">
        <v>0</v>
      </c>
      <c r="F240" s="8">
        <v>0</v>
      </c>
      <c r="G240" s="53">
        <f t="shared" si="35"/>
        <v>0</v>
      </c>
      <c r="H240" s="8">
        <v>0</v>
      </c>
      <c r="I240" s="8">
        <v>0</v>
      </c>
      <c r="J240" s="53">
        <f t="shared" si="36"/>
        <v>0</v>
      </c>
    </row>
    <row r="241" spans="1:10" hidden="1" x14ac:dyDescent="0.2">
      <c r="A241" s="5"/>
      <c r="B241" s="6"/>
      <c r="C241" s="6"/>
      <c r="D241" s="7" t="s">
        <v>307</v>
      </c>
      <c r="E241" s="8">
        <v>0</v>
      </c>
      <c r="F241" s="8">
        <v>0</v>
      </c>
      <c r="G241" s="53">
        <f t="shared" si="35"/>
        <v>0</v>
      </c>
      <c r="H241" s="8">
        <v>0</v>
      </c>
      <c r="I241" s="8">
        <v>0</v>
      </c>
      <c r="J241" s="53">
        <f t="shared" si="36"/>
        <v>0</v>
      </c>
    </row>
    <row r="242" spans="1:10" x14ac:dyDescent="0.2">
      <c r="A242" s="5"/>
      <c r="B242" s="6"/>
      <c r="C242" s="56" t="s">
        <v>147</v>
      </c>
      <c r="D242" s="14"/>
      <c r="E242" s="12">
        <f>+E243</f>
        <v>0</v>
      </c>
      <c r="F242" s="12">
        <f>+F243</f>
        <v>0</v>
      </c>
      <c r="G242" s="53">
        <f t="shared" si="35"/>
        <v>0</v>
      </c>
      <c r="H242" s="12">
        <f>+H243</f>
        <v>0</v>
      </c>
      <c r="I242" s="12">
        <f>+I243</f>
        <v>0</v>
      </c>
      <c r="J242" s="53">
        <f t="shared" si="36"/>
        <v>0</v>
      </c>
    </row>
    <row r="243" spans="1:10" s="46" customFormat="1" ht="24" x14ac:dyDescent="0.2">
      <c r="A243" s="5"/>
      <c r="B243" s="6"/>
      <c r="C243" s="73"/>
      <c r="D243" s="7" t="s">
        <v>373</v>
      </c>
      <c r="E243" s="8">
        <v>0</v>
      </c>
      <c r="F243" s="8">
        <v>0</v>
      </c>
      <c r="G243" s="53">
        <f t="shared" si="35"/>
        <v>0</v>
      </c>
      <c r="H243" s="8">
        <v>0</v>
      </c>
      <c r="I243" s="8">
        <v>0</v>
      </c>
      <c r="J243" s="53">
        <f t="shared" si="36"/>
        <v>0</v>
      </c>
    </row>
    <row r="244" spans="1:10" x14ac:dyDescent="0.2">
      <c r="A244" s="5"/>
      <c r="B244" s="6"/>
      <c r="C244" s="56" t="s">
        <v>148</v>
      </c>
      <c r="D244" s="14"/>
      <c r="E244" s="12">
        <f>SUM(E245:E248)</f>
        <v>0</v>
      </c>
      <c r="F244" s="12">
        <f>SUM(F245:F248)</f>
        <v>0</v>
      </c>
      <c r="G244" s="53">
        <f t="shared" si="35"/>
        <v>0</v>
      </c>
      <c r="H244" s="12">
        <f>SUM(H245:H248)</f>
        <v>0</v>
      </c>
      <c r="I244" s="12">
        <f>SUM(I245:I248)</f>
        <v>0</v>
      </c>
      <c r="J244" s="53">
        <f t="shared" si="36"/>
        <v>0</v>
      </c>
    </row>
    <row r="245" spans="1:10" x14ac:dyDescent="0.2">
      <c r="A245" s="5"/>
      <c r="B245" s="6"/>
      <c r="C245" s="6"/>
      <c r="D245" s="7" t="s">
        <v>148</v>
      </c>
      <c r="E245" s="8">
        <v>0</v>
      </c>
      <c r="F245" s="8">
        <v>0</v>
      </c>
      <c r="G245" s="53">
        <f t="shared" si="35"/>
        <v>0</v>
      </c>
      <c r="H245" s="8">
        <v>0</v>
      </c>
      <c r="I245" s="8">
        <v>0</v>
      </c>
      <c r="J245" s="53">
        <f t="shared" si="36"/>
        <v>0</v>
      </c>
    </row>
    <row r="246" spans="1:10" hidden="1" x14ac:dyDescent="0.2">
      <c r="A246" s="5"/>
      <c r="B246" s="6"/>
      <c r="C246" s="6"/>
      <c r="D246" s="7" t="s">
        <v>149</v>
      </c>
      <c r="E246" s="8">
        <v>0</v>
      </c>
      <c r="F246" s="8">
        <v>0</v>
      </c>
      <c r="G246" s="53">
        <f t="shared" si="35"/>
        <v>0</v>
      </c>
      <c r="H246" s="8">
        <v>0</v>
      </c>
      <c r="I246" s="8">
        <v>0</v>
      </c>
      <c r="J246" s="53">
        <f t="shared" si="36"/>
        <v>0</v>
      </c>
    </row>
    <row r="247" spans="1:10" hidden="1" x14ac:dyDescent="0.2">
      <c r="A247" s="5"/>
      <c r="B247" s="6"/>
      <c r="C247" s="6"/>
      <c r="D247" s="7" t="s">
        <v>150</v>
      </c>
      <c r="E247" s="8">
        <v>0</v>
      </c>
      <c r="F247" s="8">
        <v>0</v>
      </c>
      <c r="G247" s="53">
        <f t="shared" si="35"/>
        <v>0</v>
      </c>
      <c r="H247" s="8">
        <v>0</v>
      </c>
      <c r="I247" s="8">
        <v>0</v>
      </c>
      <c r="J247" s="53">
        <f t="shared" si="36"/>
        <v>0</v>
      </c>
    </row>
    <row r="248" spans="1:10" x14ac:dyDescent="0.2">
      <c r="A248" s="5"/>
      <c r="B248" s="6"/>
      <c r="C248" s="6"/>
      <c r="D248" s="7" t="s">
        <v>268</v>
      </c>
      <c r="E248" s="8">
        <v>0</v>
      </c>
      <c r="F248" s="8">
        <v>0</v>
      </c>
      <c r="G248" s="53">
        <f t="shared" si="35"/>
        <v>0</v>
      </c>
      <c r="H248" s="8">
        <v>0</v>
      </c>
      <c r="I248" s="8">
        <v>0</v>
      </c>
      <c r="J248" s="53">
        <f t="shared" si="36"/>
        <v>0</v>
      </c>
    </row>
    <row r="249" spans="1:10" x14ac:dyDescent="0.2">
      <c r="A249" s="5"/>
      <c r="B249" s="6"/>
      <c r="C249" s="55" t="s">
        <v>151</v>
      </c>
      <c r="D249" s="14"/>
      <c r="E249" s="12">
        <v>0</v>
      </c>
      <c r="F249" s="12">
        <v>0</v>
      </c>
      <c r="G249" s="53">
        <f t="shared" si="35"/>
        <v>0</v>
      </c>
      <c r="H249" s="12">
        <v>0</v>
      </c>
      <c r="I249" s="12">
        <v>0</v>
      </c>
      <c r="J249" s="53">
        <f t="shared" si="36"/>
        <v>0</v>
      </c>
    </row>
    <row r="250" spans="1:10" x14ac:dyDescent="0.2">
      <c r="A250" s="5"/>
      <c r="B250" s="6"/>
      <c r="C250" s="125" t="s">
        <v>152</v>
      </c>
      <c r="D250" s="126"/>
      <c r="E250" s="12">
        <f>+E251+E252+E253</f>
        <v>0</v>
      </c>
      <c r="F250" s="12">
        <f t="shared" ref="F250:H250" si="42">+F251+F252+F253</f>
        <v>0</v>
      </c>
      <c r="G250" s="53">
        <f t="shared" si="35"/>
        <v>0</v>
      </c>
      <c r="H250" s="12">
        <f t="shared" si="42"/>
        <v>0</v>
      </c>
      <c r="I250" s="12">
        <f t="shared" ref="I250" si="43">+I251+I252+I253</f>
        <v>0</v>
      </c>
      <c r="J250" s="53">
        <f t="shared" si="36"/>
        <v>0</v>
      </c>
    </row>
    <row r="251" spans="1:10" ht="24" x14ac:dyDescent="0.2">
      <c r="A251" s="5"/>
      <c r="B251" s="6"/>
      <c r="C251" s="6"/>
      <c r="D251" s="7" t="s">
        <v>374</v>
      </c>
      <c r="E251" s="8">
        <v>0</v>
      </c>
      <c r="F251" s="8">
        <v>0</v>
      </c>
      <c r="G251" s="53">
        <f t="shared" si="35"/>
        <v>0</v>
      </c>
      <c r="H251" s="8">
        <v>0</v>
      </c>
      <c r="I251" s="8">
        <v>0</v>
      </c>
      <c r="J251" s="53">
        <f t="shared" si="36"/>
        <v>0</v>
      </c>
    </row>
    <row r="252" spans="1:10" x14ac:dyDescent="0.2">
      <c r="A252" s="5"/>
      <c r="B252" s="6"/>
      <c r="C252" s="6"/>
      <c r="D252" s="7" t="s">
        <v>375</v>
      </c>
      <c r="E252" s="8">
        <v>0</v>
      </c>
      <c r="F252" s="8">
        <v>0</v>
      </c>
      <c r="G252" s="53">
        <f t="shared" si="35"/>
        <v>0</v>
      </c>
      <c r="H252" s="8">
        <v>0</v>
      </c>
      <c r="I252" s="8">
        <v>0</v>
      </c>
      <c r="J252" s="53">
        <f t="shared" si="36"/>
        <v>0</v>
      </c>
    </row>
    <row r="253" spans="1:10" x14ac:dyDescent="0.2">
      <c r="A253" s="5"/>
      <c r="B253" s="6"/>
      <c r="C253" s="6"/>
      <c r="D253" s="7" t="s">
        <v>283</v>
      </c>
      <c r="E253" s="8">
        <v>0</v>
      </c>
      <c r="F253" s="8">
        <v>0</v>
      </c>
      <c r="G253" s="53">
        <f t="shared" si="35"/>
        <v>0</v>
      </c>
      <c r="H253" s="8">
        <v>0</v>
      </c>
      <c r="I253" s="8">
        <v>0</v>
      </c>
      <c r="J253" s="53">
        <f t="shared" si="36"/>
        <v>0</v>
      </c>
    </row>
    <row r="254" spans="1:10" x14ac:dyDescent="0.2">
      <c r="A254" s="5"/>
      <c r="B254" s="6"/>
      <c r="C254" s="56" t="s">
        <v>153</v>
      </c>
      <c r="D254" s="14"/>
      <c r="E254" s="12">
        <f>SUM(E255:E260)</f>
        <v>0</v>
      </c>
      <c r="F254" s="12">
        <f>SUM(F255:F260)</f>
        <v>0</v>
      </c>
      <c r="G254" s="53">
        <f t="shared" si="35"/>
        <v>0</v>
      </c>
      <c r="H254" s="12">
        <f>SUM(H255:H260)</f>
        <v>0</v>
      </c>
      <c r="I254" s="12">
        <f>SUM(I255:I260)</f>
        <v>0</v>
      </c>
      <c r="J254" s="53">
        <f t="shared" si="36"/>
        <v>0</v>
      </c>
    </row>
    <row r="255" spans="1:10" x14ac:dyDescent="0.2">
      <c r="A255" s="5"/>
      <c r="B255" s="6"/>
      <c r="C255" s="6"/>
      <c r="D255" s="7" t="s">
        <v>153</v>
      </c>
      <c r="E255" s="8">
        <v>0</v>
      </c>
      <c r="F255" s="8">
        <v>0</v>
      </c>
      <c r="G255" s="53">
        <f t="shared" si="35"/>
        <v>0</v>
      </c>
      <c r="H255" s="8">
        <v>0</v>
      </c>
      <c r="I255" s="8">
        <v>0</v>
      </c>
      <c r="J255" s="53">
        <f t="shared" si="36"/>
        <v>0</v>
      </c>
    </row>
    <row r="256" spans="1:10" x14ac:dyDescent="0.2">
      <c r="A256" s="5"/>
      <c r="B256" s="6"/>
      <c r="C256" s="6"/>
      <c r="D256" s="7" t="s">
        <v>268</v>
      </c>
      <c r="E256" s="8">
        <v>0</v>
      </c>
      <c r="F256" s="8">
        <v>0</v>
      </c>
      <c r="G256" s="53">
        <f t="shared" si="35"/>
        <v>0</v>
      </c>
      <c r="H256" s="8">
        <v>0</v>
      </c>
      <c r="I256" s="8">
        <v>0</v>
      </c>
      <c r="J256" s="53">
        <f t="shared" si="36"/>
        <v>0</v>
      </c>
    </row>
    <row r="257" spans="1:10" x14ac:dyDescent="0.2">
      <c r="A257" s="5"/>
      <c r="B257" s="6"/>
      <c r="C257" s="6"/>
      <c r="D257" s="7" t="s">
        <v>154</v>
      </c>
      <c r="E257" s="8">
        <v>0</v>
      </c>
      <c r="F257" s="8">
        <v>0</v>
      </c>
      <c r="G257" s="53">
        <f t="shared" si="35"/>
        <v>0</v>
      </c>
      <c r="H257" s="8">
        <v>0</v>
      </c>
      <c r="I257" s="8">
        <v>0</v>
      </c>
      <c r="J257" s="53">
        <f t="shared" si="36"/>
        <v>0</v>
      </c>
    </row>
    <row r="258" spans="1:10" x14ac:dyDescent="0.2">
      <c r="A258" s="5"/>
      <c r="B258" s="6"/>
      <c r="C258" s="6"/>
      <c r="D258" s="7" t="s">
        <v>155</v>
      </c>
      <c r="E258" s="8">
        <v>0</v>
      </c>
      <c r="F258" s="8">
        <v>0</v>
      </c>
      <c r="G258" s="53">
        <f t="shared" si="35"/>
        <v>0</v>
      </c>
      <c r="H258" s="8">
        <v>0</v>
      </c>
      <c r="I258" s="8">
        <v>0</v>
      </c>
      <c r="J258" s="53">
        <f t="shared" si="36"/>
        <v>0</v>
      </c>
    </row>
    <row r="259" spans="1:10" x14ac:dyDescent="0.2">
      <c r="A259" s="5"/>
      <c r="B259" s="6"/>
      <c r="C259" s="6"/>
      <c r="D259" s="7" t="s">
        <v>281</v>
      </c>
      <c r="E259" s="8">
        <v>0</v>
      </c>
      <c r="F259" s="8">
        <v>0</v>
      </c>
      <c r="G259" s="53">
        <f t="shared" si="35"/>
        <v>0</v>
      </c>
      <c r="H259" s="8">
        <v>0</v>
      </c>
      <c r="I259" s="8">
        <v>0</v>
      </c>
      <c r="J259" s="53">
        <f t="shared" si="36"/>
        <v>0</v>
      </c>
    </row>
    <row r="260" spans="1:10" x14ac:dyDescent="0.2">
      <c r="A260" s="5"/>
      <c r="B260" s="6"/>
      <c r="C260" s="6"/>
      <c r="D260" s="7" t="s">
        <v>282</v>
      </c>
      <c r="E260" s="8">
        <v>0</v>
      </c>
      <c r="F260" s="8">
        <v>0</v>
      </c>
      <c r="G260" s="53">
        <f t="shared" si="35"/>
        <v>0</v>
      </c>
      <c r="H260" s="8">
        <v>0</v>
      </c>
      <c r="I260" s="8">
        <v>0</v>
      </c>
      <c r="J260" s="53">
        <f t="shared" si="36"/>
        <v>0</v>
      </c>
    </row>
    <row r="261" spans="1:10" x14ac:dyDescent="0.2">
      <c r="A261" s="102" t="s">
        <v>156</v>
      </c>
      <c r="B261" s="103"/>
      <c r="C261" s="103"/>
      <c r="D261" s="104"/>
      <c r="E261" s="12">
        <f>E262+E267+E283+E286</f>
        <v>0</v>
      </c>
      <c r="F261" s="12">
        <f>SUM(F262+F267+F283+F286)</f>
        <v>0</v>
      </c>
      <c r="G261" s="53">
        <f t="shared" si="35"/>
        <v>0</v>
      </c>
      <c r="H261" s="12">
        <f>SUM(H262+H267+H283+H286)</f>
        <v>0</v>
      </c>
      <c r="I261" s="12">
        <f>SUM(I262+I267+I283+I286)</f>
        <v>0</v>
      </c>
      <c r="J261" s="53">
        <f t="shared" si="36"/>
        <v>0</v>
      </c>
    </row>
    <row r="262" spans="1:10" x14ac:dyDescent="0.2">
      <c r="A262" s="5"/>
      <c r="B262" s="103" t="s">
        <v>157</v>
      </c>
      <c r="C262" s="103"/>
      <c r="D262" s="104"/>
      <c r="E262" s="12">
        <f>SUM(E263:E266)</f>
        <v>0</v>
      </c>
      <c r="F262" s="12">
        <f>SUM(F263:F266)</f>
        <v>0</v>
      </c>
      <c r="G262" s="53">
        <f t="shared" si="35"/>
        <v>0</v>
      </c>
      <c r="H262" s="12">
        <f>SUM(H263:H266)</f>
        <v>0</v>
      </c>
      <c r="I262" s="12">
        <f>SUM(I263:I266)</f>
        <v>0</v>
      </c>
      <c r="J262" s="53">
        <f t="shared" si="36"/>
        <v>0</v>
      </c>
    </row>
    <row r="263" spans="1:10" x14ac:dyDescent="0.2">
      <c r="A263" s="5"/>
      <c r="B263" s="6"/>
      <c r="C263" s="56" t="s">
        <v>158</v>
      </c>
      <c r="D263" s="14"/>
      <c r="E263" s="12">
        <v>0</v>
      </c>
      <c r="F263" s="12">
        <v>0</v>
      </c>
      <c r="G263" s="53">
        <f t="shared" si="35"/>
        <v>0</v>
      </c>
      <c r="H263" s="12">
        <v>0</v>
      </c>
      <c r="I263" s="12">
        <v>0</v>
      </c>
      <c r="J263" s="53">
        <f t="shared" si="36"/>
        <v>0</v>
      </c>
    </row>
    <row r="264" spans="1:10" x14ac:dyDescent="0.2">
      <c r="A264" s="5"/>
      <c r="B264" s="6"/>
      <c r="C264" s="56" t="s">
        <v>159</v>
      </c>
      <c r="D264" s="14"/>
      <c r="E264" s="12">
        <v>0</v>
      </c>
      <c r="F264" s="12">
        <v>0</v>
      </c>
      <c r="G264" s="53">
        <f t="shared" si="35"/>
        <v>0</v>
      </c>
      <c r="H264" s="12">
        <v>0</v>
      </c>
      <c r="I264" s="12">
        <v>0</v>
      </c>
      <c r="J264" s="53">
        <f t="shared" si="36"/>
        <v>0</v>
      </c>
    </row>
    <row r="265" spans="1:10" x14ac:dyDescent="0.2">
      <c r="A265" s="5"/>
      <c r="B265" s="6"/>
      <c r="C265" s="56" t="s">
        <v>160</v>
      </c>
      <c r="D265" s="14"/>
      <c r="E265" s="12">
        <v>0</v>
      </c>
      <c r="F265" s="12">
        <v>0</v>
      </c>
      <c r="G265" s="53">
        <f t="shared" si="35"/>
        <v>0</v>
      </c>
      <c r="H265" s="12">
        <v>0</v>
      </c>
      <c r="I265" s="12">
        <v>0</v>
      </c>
      <c r="J265" s="53">
        <f t="shared" si="36"/>
        <v>0</v>
      </c>
    </row>
    <row r="266" spans="1:10" x14ac:dyDescent="0.2">
      <c r="A266" s="5"/>
      <c r="B266" s="6"/>
      <c r="C266" s="56" t="s">
        <v>161</v>
      </c>
      <c r="D266" s="14"/>
      <c r="E266" s="12">
        <v>0</v>
      </c>
      <c r="F266" s="12">
        <v>0</v>
      </c>
      <c r="G266" s="53">
        <f t="shared" si="35"/>
        <v>0</v>
      </c>
      <c r="H266" s="12">
        <v>0</v>
      </c>
      <c r="I266" s="12">
        <v>0</v>
      </c>
      <c r="J266" s="53">
        <f t="shared" si="36"/>
        <v>0</v>
      </c>
    </row>
    <row r="267" spans="1:10" x14ac:dyDescent="0.2">
      <c r="A267" s="5"/>
      <c r="B267" s="103" t="s">
        <v>162</v>
      </c>
      <c r="C267" s="103"/>
      <c r="D267" s="104"/>
      <c r="E267" s="12">
        <f>E268+E277+E278+E280+E281+E282</f>
        <v>0</v>
      </c>
      <c r="F267" s="12">
        <f>F268+F277+F278+F280+F281+F282</f>
        <v>0</v>
      </c>
      <c r="G267" s="53">
        <f t="shared" si="35"/>
        <v>0</v>
      </c>
      <c r="H267" s="12">
        <f>H268+H277+H278+H280+H281+H282</f>
        <v>0</v>
      </c>
      <c r="I267" s="12">
        <f>I268+I277+I278+I280+I281+I282</f>
        <v>0</v>
      </c>
      <c r="J267" s="53">
        <f t="shared" si="36"/>
        <v>0</v>
      </c>
    </row>
    <row r="268" spans="1:10" x14ac:dyDescent="0.2">
      <c r="A268" s="5"/>
      <c r="B268" s="6"/>
      <c r="C268" s="56" t="s">
        <v>163</v>
      </c>
      <c r="D268" s="14"/>
      <c r="E268" s="12">
        <f>SUM(E269:E276)</f>
        <v>0</v>
      </c>
      <c r="F268" s="12">
        <f>SUM(F269:F276)</f>
        <v>0</v>
      </c>
      <c r="G268" s="53">
        <f t="shared" ref="G268:G331" si="44">E268+F268</f>
        <v>0</v>
      </c>
      <c r="H268" s="12">
        <f>SUM(H269:H276)</f>
        <v>0</v>
      </c>
      <c r="I268" s="12">
        <f>SUM(I269:I276)</f>
        <v>0</v>
      </c>
      <c r="J268" s="53">
        <f t="shared" ref="J268:J331" si="45">G268-H268</f>
        <v>0</v>
      </c>
    </row>
    <row r="269" spans="1:10" x14ac:dyDescent="0.2">
      <c r="A269" s="5"/>
      <c r="B269" s="6"/>
      <c r="C269" s="6"/>
      <c r="D269" s="7" t="s">
        <v>269</v>
      </c>
      <c r="E269" s="8">
        <v>0</v>
      </c>
      <c r="F269" s="8">
        <v>0</v>
      </c>
      <c r="G269" s="53">
        <f t="shared" si="44"/>
        <v>0</v>
      </c>
      <c r="H269" s="8">
        <v>0</v>
      </c>
      <c r="I269" s="8">
        <v>0</v>
      </c>
      <c r="J269" s="53">
        <f t="shared" si="45"/>
        <v>0</v>
      </c>
    </row>
    <row r="270" spans="1:10" x14ac:dyDescent="0.2">
      <c r="A270" s="5"/>
      <c r="B270" s="6"/>
      <c r="C270" s="6"/>
      <c r="D270" s="7" t="s">
        <v>164</v>
      </c>
      <c r="E270" s="8">
        <v>0</v>
      </c>
      <c r="F270" s="8">
        <v>0</v>
      </c>
      <c r="G270" s="53">
        <f t="shared" si="44"/>
        <v>0</v>
      </c>
      <c r="H270" s="8">
        <v>0</v>
      </c>
      <c r="I270" s="8">
        <v>0</v>
      </c>
      <c r="J270" s="53">
        <f t="shared" si="45"/>
        <v>0</v>
      </c>
    </row>
    <row r="271" spans="1:10" x14ac:dyDescent="0.2">
      <c r="A271" s="5"/>
      <c r="B271" s="6"/>
      <c r="C271" s="6"/>
      <c r="D271" s="7" t="s">
        <v>165</v>
      </c>
      <c r="E271" s="8">
        <v>0</v>
      </c>
      <c r="F271" s="8">
        <v>0</v>
      </c>
      <c r="G271" s="53">
        <f t="shared" si="44"/>
        <v>0</v>
      </c>
      <c r="H271" s="8">
        <v>0</v>
      </c>
      <c r="I271" s="8">
        <v>0</v>
      </c>
      <c r="J271" s="53">
        <f t="shared" si="45"/>
        <v>0</v>
      </c>
    </row>
    <row r="272" spans="1:10" x14ac:dyDescent="0.2">
      <c r="A272" s="5"/>
      <c r="B272" s="6"/>
      <c r="C272" s="6"/>
      <c r="D272" s="7" t="s">
        <v>268</v>
      </c>
      <c r="E272" s="8">
        <v>0</v>
      </c>
      <c r="F272" s="8">
        <v>0</v>
      </c>
      <c r="G272" s="53">
        <f t="shared" si="44"/>
        <v>0</v>
      </c>
      <c r="H272" s="8">
        <v>0</v>
      </c>
      <c r="I272" s="8">
        <v>0</v>
      </c>
      <c r="J272" s="53">
        <f t="shared" si="45"/>
        <v>0</v>
      </c>
    </row>
    <row r="273" spans="1:10" hidden="1" x14ac:dyDescent="0.2">
      <c r="A273" s="5"/>
      <c r="B273" s="6"/>
      <c r="C273" s="6"/>
      <c r="D273" s="7" t="s">
        <v>268</v>
      </c>
      <c r="E273" s="8">
        <v>0</v>
      </c>
      <c r="F273" s="8">
        <v>0</v>
      </c>
      <c r="G273" s="53">
        <f t="shared" si="44"/>
        <v>0</v>
      </c>
      <c r="H273" s="8">
        <v>0</v>
      </c>
      <c r="I273" s="8">
        <v>0</v>
      </c>
      <c r="J273" s="53">
        <f t="shared" si="45"/>
        <v>0</v>
      </c>
    </row>
    <row r="274" spans="1:10" hidden="1" x14ac:dyDescent="0.2">
      <c r="A274" s="5"/>
      <c r="B274" s="6"/>
      <c r="C274" s="6"/>
      <c r="D274" s="7" t="s">
        <v>287</v>
      </c>
      <c r="E274" s="8">
        <v>0</v>
      </c>
      <c r="F274" s="8">
        <v>0</v>
      </c>
      <c r="G274" s="53">
        <f t="shared" si="44"/>
        <v>0</v>
      </c>
      <c r="H274" s="8">
        <v>0</v>
      </c>
      <c r="I274" s="8">
        <v>0</v>
      </c>
      <c r="J274" s="53">
        <f t="shared" si="45"/>
        <v>0</v>
      </c>
    </row>
    <row r="275" spans="1:10" hidden="1" x14ac:dyDescent="0.2">
      <c r="A275" s="5"/>
      <c r="B275" s="6"/>
      <c r="C275" s="6"/>
      <c r="D275" s="7" t="s">
        <v>270</v>
      </c>
      <c r="E275" s="8">
        <v>0</v>
      </c>
      <c r="F275" s="8">
        <v>0</v>
      </c>
      <c r="G275" s="53">
        <f t="shared" si="44"/>
        <v>0</v>
      </c>
      <c r="H275" s="8">
        <v>0</v>
      </c>
      <c r="I275" s="8">
        <v>0</v>
      </c>
      <c r="J275" s="53">
        <f t="shared" si="45"/>
        <v>0</v>
      </c>
    </row>
    <row r="276" spans="1:10" hidden="1" x14ac:dyDescent="0.2">
      <c r="A276" s="5"/>
      <c r="B276" s="6"/>
      <c r="C276" s="6"/>
      <c r="D276" s="7" t="s">
        <v>271</v>
      </c>
      <c r="E276" s="8">
        <v>0</v>
      </c>
      <c r="F276" s="8">
        <v>0</v>
      </c>
      <c r="G276" s="53">
        <f t="shared" si="44"/>
        <v>0</v>
      </c>
      <c r="H276" s="8">
        <v>0</v>
      </c>
      <c r="I276" s="8">
        <v>0</v>
      </c>
      <c r="J276" s="53">
        <f t="shared" si="45"/>
        <v>0</v>
      </c>
    </row>
    <row r="277" spans="1:10" x14ac:dyDescent="0.2">
      <c r="A277" s="5"/>
      <c r="B277" s="6"/>
      <c r="C277" s="56" t="s">
        <v>166</v>
      </c>
      <c r="D277" s="14"/>
      <c r="E277" s="12">
        <v>0</v>
      </c>
      <c r="F277" s="12">
        <v>0</v>
      </c>
      <c r="G277" s="53">
        <f t="shared" si="44"/>
        <v>0</v>
      </c>
      <c r="H277" s="12">
        <v>0</v>
      </c>
      <c r="I277" s="12">
        <v>0</v>
      </c>
      <c r="J277" s="53">
        <f t="shared" si="45"/>
        <v>0</v>
      </c>
    </row>
    <row r="278" spans="1:10" x14ac:dyDescent="0.2">
      <c r="A278" s="5"/>
      <c r="B278" s="6"/>
      <c r="C278" s="56" t="s">
        <v>167</v>
      </c>
      <c r="D278" s="14"/>
      <c r="E278" s="12">
        <f>+E279</f>
        <v>0</v>
      </c>
      <c r="F278" s="12">
        <f>+F279</f>
        <v>0</v>
      </c>
      <c r="G278" s="53">
        <f t="shared" si="44"/>
        <v>0</v>
      </c>
      <c r="H278" s="12">
        <f>+H279</f>
        <v>0</v>
      </c>
      <c r="I278" s="12">
        <f>+I279</f>
        <v>0</v>
      </c>
      <c r="J278" s="53">
        <f t="shared" si="45"/>
        <v>0</v>
      </c>
    </row>
    <row r="279" spans="1:10" x14ac:dyDescent="0.2">
      <c r="A279" s="5"/>
      <c r="B279" s="6"/>
      <c r="C279" s="6"/>
      <c r="D279" s="7" t="s">
        <v>376</v>
      </c>
      <c r="E279" s="8">
        <v>0</v>
      </c>
      <c r="F279" s="8">
        <v>0</v>
      </c>
      <c r="G279" s="53">
        <f t="shared" si="44"/>
        <v>0</v>
      </c>
      <c r="H279" s="8">
        <v>0</v>
      </c>
      <c r="I279" s="8">
        <v>0</v>
      </c>
      <c r="J279" s="53">
        <f t="shared" si="45"/>
        <v>0</v>
      </c>
    </row>
    <row r="280" spans="1:10" ht="27" customHeight="1" x14ac:dyDescent="0.2">
      <c r="A280" s="5"/>
      <c r="B280" s="6"/>
      <c r="C280" s="56" t="s">
        <v>168</v>
      </c>
      <c r="D280" s="14"/>
      <c r="E280" s="12">
        <v>0</v>
      </c>
      <c r="F280" s="12">
        <v>0</v>
      </c>
      <c r="G280" s="53">
        <f t="shared" si="44"/>
        <v>0</v>
      </c>
      <c r="H280" s="12">
        <v>0</v>
      </c>
      <c r="I280" s="12">
        <v>0</v>
      </c>
      <c r="J280" s="53">
        <f t="shared" si="45"/>
        <v>0</v>
      </c>
    </row>
    <row r="281" spans="1:10" x14ac:dyDescent="0.2">
      <c r="A281" s="5"/>
      <c r="B281" s="6"/>
      <c r="C281" s="56" t="s">
        <v>169</v>
      </c>
      <c r="D281" s="14"/>
      <c r="E281" s="12">
        <v>0</v>
      </c>
      <c r="F281" s="12">
        <v>0</v>
      </c>
      <c r="G281" s="53">
        <f t="shared" si="44"/>
        <v>0</v>
      </c>
      <c r="H281" s="12">
        <v>0</v>
      </c>
      <c r="I281" s="12">
        <v>0</v>
      </c>
      <c r="J281" s="53">
        <f t="shared" si="45"/>
        <v>0</v>
      </c>
    </row>
    <row r="282" spans="1:10" x14ac:dyDescent="0.2">
      <c r="A282" s="5"/>
      <c r="B282" s="6"/>
      <c r="C282" s="56" t="s">
        <v>170</v>
      </c>
      <c r="D282" s="14"/>
      <c r="E282" s="12">
        <v>0</v>
      </c>
      <c r="F282" s="12">
        <v>0</v>
      </c>
      <c r="G282" s="53">
        <f t="shared" si="44"/>
        <v>0</v>
      </c>
      <c r="H282" s="12">
        <v>0</v>
      </c>
      <c r="I282" s="12">
        <v>0</v>
      </c>
      <c r="J282" s="53">
        <f t="shared" si="45"/>
        <v>0</v>
      </c>
    </row>
    <row r="283" spans="1:10" x14ac:dyDescent="0.2">
      <c r="A283" s="5"/>
      <c r="B283" s="103" t="s">
        <v>171</v>
      </c>
      <c r="C283" s="103"/>
      <c r="D283" s="104"/>
      <c r="E283" s="12">
        <f>SUM(E284:E285)</f>
        <v>0</v>
      </c>
      <c r="F283" s="12">
        <f>SUM(F284:F285)</f>
        <v>0</v>
      </c>
      <c r="G283" s="53">
        <f t="shared" si="44"/>
        <v>0</v>
      </c>
      <c r="H283" s="12">
        <f>SUM(H284:H285)</f>
        <v>0</v>
      </c>
      <c r="I283" s="12">
        <f>SUM(I284:I285)</f>
        <v>0</v>
      </c>
      <c r="J283" s="53">
        <f t="shared" si="45"/>
        <v>0</v>
      </c>
    </row>
    <row r="284" spans="1:10" x14ac:dyDescent="0.2">
      <c r="A284" s="5"/>
      <c r="B284" s="6"/>
      <c r="C284" s="56" t="s">
        <v>172</v>
      </c>
      <c r="D284" s="14"/>
      <c r="E284" s="12">
        <v>0</v>
      </c>
      <c r="F284" s="12">
        <v>0</v>
      </c>
      <c r="G284" s="53">
        <f t="shared" si="44"/>
        <v>0</v>
      </c>
      <c r="H284" s="12">
        <v>0</v>
      </c>
      <c r="I284" s="12">
        <v>0</v>
      </c>
      <c r="J284" s="53">
        <f t="shared" si="45"/>
        <v>0</v>
      </c>
    </row>
    <row r="285" spans="1:10" x14ac:dyDescent="0.2">
      <c r="A285" s="5"/>
      <c r="B285" s="6"/>
      <c r="C285" s="56" t="s">
        <v>173</v>
      </c>
      <c r="D285" s="14"/>
      <c r="E285" s="12">
        <v>0</v>
      </c>
      <c r="F285" s="12">
        <v>0</v>
      </c>
      <c r="G285" s="53">
        <f t="shared" si="44"/>
        <v>0</v>
      </c>
      <c r="H285" s="12">
        <v>0</v>
      </c>
      <c r="I285" s="12">
        <v>0</v>
      </c>
      <c r="J285" s="53">
        <f t="shared" si="45"/>
        <v>0</v>
      </c>
    </row>
    <row r="286" spans="1:10" x14ac:dyDescent="0.2">
      <c r="A286" s="5"/>
      <c r="B286" s="103" t="s">
        <v>174</v>
      </c>
      <c r="C286" s="103"/>
      <c r="D286" s="104"/>
      <c r="E286" s="12">
        <f>SUM(E287)</f>
        <v>0</v>
      </c>
      <c r="F286" s="12">
        <f>SUM(F287)</f>
        <v>0</v>
      </c>
      <c r="G286" s="53">
        <f t="shared" si="44"/>
        <v>0</v>
      </c>
      <c r="H286" s="12">
        <f>SUM(H287)</f>
        <v>0</v>
      </c>
      <c r="I286" s="12">
        <f>SUM(I287)</f>
        <v>0</v>
      </c>
      <c r="J286" s="53">
        <f t="shared" si="45"/>
        <v>0</v>
      </c>
    </row>
    <row r="287" spans="1:10" x14ac:dyDescent="0.2">
      <c r="A287" s="5"/>
      <c r="B287" s="25"/>
      <c r="C287" s="56" t="s">
        <v>175</v>
      </c>
      <c r="D287" s="14"/>
      <c r="E287" s="12">
        <v>0</v>
      </c>
      <c r="F287" s="12">
        <v>0</v>
      </c>
      <c r="G287" s="53">
        <f t="shared" si="44"/>
        <v>0</v>
      </c>
      <c r="H287" s="12">
        <v>0</v>
      </c>
      <c r="I287" s="12">
        <v>0</v>
      </c>
      <c r="J287" s="53">
        <f t="shared" si="45"/>
        <v>0</v>
      </c>
    </row>
    <row r="288" spans="1:10" x14ac:dyDescent="0.2">
      <c r="A288" s="61" t="s">
        <v>176</v>
      </c>
      <c r="B288" s="57"/>
      <c r="C288" s="57"/>
      <c r="D288" s="58"/>
      <c r="E288" s="12">
        <f>SUM(E289+E319+E328+E339+E342+E359+E365+E325)</f>
        <v>0</v>
      </c>
      <c r="F288" s="12">
        <f>SUM(F289+F319+F328+F339+F342+F359+F365+F325)</f>
        <v>0</v>
      </c>
      <c r="G288" s="53">
        <f t="shared" si="44"/>
        <v>0</v>
      </c>
      <c r="H288" s="12">
        <f>SUM(H289+H319+H328+H339+H342+H359+H365+H325)</f>
        <v>0</v>
      </c>
      <c r="I288" s="12">
        <f>SUM(I289+I319+I328+I339+I342+I359+I365+I325)</f>
        <v>0</v>
      </c>
      <c r="J288" s="53">
        <f t="shared" si="45"/>
        <v>0</v>
      </c>
    </row>
    <row r="289" spans="1:10" x14ac:dyDescent="0.2">
      <c r="A289" s="5"/>
      <c r="B289" s="57" t="s">
        <v>177</v>
      </c>
      <c r="C289" s="57"/>
      <c r="D289" s="58"/>
      <c r="E289" s="12">
        <f>+E290+E293+E295+E313</f>
        <v>0</v>
      </c>
      <c r="F289" s="12">
        <f>+F290+F293+F295+F313</f>
        <v>0</v>
      </c>
      <c r="G289" s="53">
        <f t="shared" si="44"/>
        <v>0</v>
      </c>
      <c r="H289" s="12">
        <f>+H290+H293+H295+H313</f>
        <v>0</v>
      </c>
      <c r="I289" s="12">
        <f>+I290+I293+I295+I313</f>
        <v>0</v>
      </c>
      <c r="J289" s="53">
        <f t="shared" si="45"/>
        <v>0</v>
      </c>
    </row>
    <row r="290" spans="1:10" x14ac:dyDescent="0.2">
      <c r="A290" s="5"/>
      <c r="B290" s="6"/>
      <c r="C290" s="56" t="s">
        <v>178</v>
      </c>
      <c r="D290" s="14"/>
      <c r="E290" s="12">
        <f>SUM(E291:E292)</f>
        <v>0</v>
      </c>
      <c r="F290" s="12">
        <f>SUM(F291:F292)</f>
        <v>0</v>
      </c>
      <c r="G290" s="53">
        <f t="shared" si="44"/>
        <v>0</v>
      </c>
      <c r="H290" s="12">
        <f>SUM(H291:H292)</f>
        <v>0</v>
      </c>
      <c r="I290" s="12">
        <f>SUM(I291:I292)</f>
        <v>0</v>
      </c>
      <c r="J290" s="53">
        <f t="shared" si="45"/>
        <v>0</v>
      </c>
    </row>
    <row r="291" spans="1:10" x14ac:dyDescent="0.2">
      <c r="A291" s="5"/>
      <c r="B291" s="6"/>
      <c r="C291" s="6"/>
      <c r="D291" s="7" t="s">
        <v>378</v>
      </c>
      <c r="E291" s="8">
        <v>0</v>
      </c>
      <c r="F291" s="8">
        <v>0</v>
      </c>
      <c r="G291" s="53">
        <f t="shared" si="44"/>
        <v>0</v>
      </c>
      <c r="H291" s="8">
        <v>0</v>
      </c>
      <c r="I291" s="8">
        <v>0</v>
      </c>
      <c r="J291" s="53">
        <f t="shared" si="45"/>
        <v>0</v>
      </c>
    </row>
    <row r="292" spans="1:10" x14ac:dyDescent="0.2">
      <c r="A292" s="5"/>
      <c r="B292" s="6"/>
      <c r="C292" s="6"/>
      <c r="D292" s="7" t="s">
        <v>288</v>
      </c>
      <c r="E292" s="8">
        <v>0</v>
      </c>
      <c r="F292" s="8">
        <v>0</v>
      </c>
      <c r="G292" s="53">
        <f t="shared" si="44"/>
        <v>0</v>
      </c>
      <c r="H292" s="8">
        <v>0</v>
      </c>
      <c r="I292" s="8">
        <v>0</v>
      </c>
      <c r="J292" s="53">
        <f t="shared" si="45"/>
        <v>0</v>
      </c>
    </row>
    <row r="293" spans="1:10" x14ac:dyDescent="0.2">
      <c r="A293" s="5"/>
      <c r="B293" s="6"/>
      <c r="C293" s="56" t="s">
        <v>179</v>
      </c>
      <c r="D293" s="14"/>
      <c r="E293" s="12">
        <f>+E294</f>
        <v>0</v>
      </c>
      <c r="F293" s="12">
        <f>+F294</f>
        <v>0</v>
      </c>
      <c r="G293" s="53">
        <f t="shared" si="44"/>
        <v>0</v>
      </c>
      <c r="H293" s="12">
        <f>+H294</f>
        <v>0</v>
      </c>
      <c r="I293" s="12">
        <f>+I294</f>
        <v>0</v>
      </c>
      <c r="J293" s="53">
        <f t="shared" si="45"/>
        <v>0</v>
      </c>
    </row>
    <row r="294" spans="1:10" x14ac:dyDescent="0.2">
      <c r="A294" s="5"/>
      <c r="B294" s="6"/>
      <c r="C294" s="6"/>
      <c r="D294" s="7" t="s">
        <v>377</v>
      </c>
      <c r="E294" s="8">
        <v>0</v>
      </c>
      <c r="F294" s="8">
        <v>0</v>
      </c>
      <c r="G294" s="53">
        <f t="shared" si="44"/>
        <v>0</v>
      </c>
      <c r="H294" s="8">
        <v>0</v>
      </c>
      <c r="I294" s="8">
        <v>0</v>
      </c>
      <c r="J294" s="53">
        <f t="shared" si="45"/>
        <v>0</v>
      </c>
    </row>
    <row r="295" spans="1:10" x14ac:dyDescent="0.2">
      <c r="A295" s="10"/>
      <c r="B295" s="13"/>
      <c r="C295" s="56" t="s">
        <v>180</v>
      </c>
      <c r="D295" s="14"/>
      <c r="E295" s="12">
        <f>SUM(E296:E312)</f>
        <v>0</v>
      </c>
      <c r="F295" s="12">
        <f t="shared" ref="F295:H295" si="46">SUM(F296:F312)</f>
        <v>0</v>
      </c>
      <c r="G295" s="53">
        <f t="shared" si="44"/>
        <v>0</v>
      </c>
      <c r="H295" s="12">
        <f t="shared" si="46"/>
        <v>0</v>
      </c>
      <c r="I295" s="12">
        <f t="shared" ref="I295" si="47">SUM(I296:I312)</f>
        <v>0</v>
      </c>
      <c r="J295" s="53">
        <f t="shared" si="45"/>
        <v>0</v>
      </c>
    </row>
    <row r="296" spans="1:10" s="9" customFormat="1" x14ac:dyDescent="0.2">
      <c r="A296" s="5"/>
      <c r="B296" s="6"/>
      <c r="C296" s="6"/>
      <c r="D296" s="7" t="s">
        <v>379</v>
      </c>
      <c r="E296" s="8">
        <v>0</v>
      </c>
      <c r="F296" s="8">
        <v>0</v>
      </c>
      <c r="G296" s="53">
        <f t="shared" si="44"/>
        <v>0</v>
      </c>
      <c r="H296" s="8">
        <v>0</v>
      </c>
      <c r="I296" s="8">
        <v>0</v>
      </c>
      <c r="J296" s="53">
        <f t="shared" si="45"/>
        <v>0</v>
      </c>
    </row>
    <row r="297" spans="1:10" s="9" customFormat="1" ht="24" x14ac:dyDescent="0.2">
      <c r="A297" s="5"/>
      <c r="B297" s="6"/>
      <c r="C297" s="6"/>
      <c r="D297" s="7" t="s">
        <v>314</v>
      </c>
      <c r="E297" s="8">
        <v>0</v>
      </c>
      <c r="F297" s="8">
        <v>0</v>
      </c>
      <c r="G297" s="53">
        <f t="shared" si="44"/>
        <v>0</v>
      </c>
      <c r="H297" s="8">
        <v>0</v>
      </c>
      <c r="I297" s="8">
        <v>0</v>
      </c>
      <c r="J297" s="53">
        <f t="shared" si="45"/>
        <v>0</v>
      </c>
    </row>
    <row r="298" spans="1:10" s="9" customFormat="1" ht="36" x14ac:dyDescent="0.2">
      <c r="A298" s="5"/>
      <c r="B298" s="6"/>
      <c r="C298" s="6"/>
      <c r="D298" s="7" t="s">
        <v>299</v>
      </c>
      <c r="E298" s="8">
        <v>0</v>
      </c>
      <c r="F298" s="8">
        <v>0</v>
      </c>
      <c r="G298" s="53">
        <f t="shared" si="44"/>
        <v>0</v>
      </c>
      <c r="H298" s="8">
        <v>0</v>
      </c>
      <c r="I298" s="8">
        <v>0</v>
      </c>
      <c r="J298" s="53">
        <f t="shared" si="45"/>
        <v>0</v>
      </c>
    </row>
    <row r="299" spans="1:10" s="9" customFormat="1" ht="36" x14ac:dyDescent="0.2">
      <c r="A299" s="5"/>
      <c r="B299" s="6"/>
      <c r="C299" s="6"/>
      <c r="D299" s="7" t="s">
        <v>300</v>
      </c>
      <c r="E299" s="8">
        <v>0</v>
      </c>
      <c r="F299" s="8">
        <v>0</v>
      </c>
      <c r="G299" s="53">
        <f t="shared" si="44"/>
        <v>0</v>
      </c>
      <c r="H299" s="8">
        <v>0</v>
      </c>
      <c r="I299" s="8">
        <v>0</v>
      </c>
      <c r="J299" s="53">
        <f t="shared" si="45"/>
        <v>0</v>
      </c>
    </row>
    <row r="300" spans="1:10" s="9" customFormat="1" ht="24" x14ac:dyDescent="0.2">
      <c r="A300" s="5"/>
      <c r="B300" s="6"/>
      <c r="C300" s="6"/>
      <c r="D300" s="7" t="s">
        <v>301</v>
      </c>
      <c r="E300" s="8">
        <v>0</v>
      </c>
      <c r="F300" s="8">
        <v>0</v>
      </c>
      <c r="G300" s="53">
        <f t="shared" si="44"/>
        <v>0</v>
      </c>
      <c r="H300" s="8">
        <v>0</v>
      </c>
      <c r="I300" s="8">
        <v>0</v>
      </c>
      <c r="J300" s="53">
        <f t="shared" si="45"/>
        <v>0</v>
      </c>
    </row>
    <row r="301" spans="1:10" s="9" customFormat="1" ht="24" x14ac:dyDescent="0.2">
      <c r="A301" s="5"/>
      <c r="B301" s="6"/>
      <c r="C301" s="6"/>
      <c r="D301" s="7" t="s">
        <v>315</v>
      </c>
      <c r="E301" s="8">
        <v>0</v>
      </c>
      <c r="F301" s="8">
        <v>0</v>
      </c>
      <c r="G301" s="53">
        <f t="shared" si="44"/>
        <v>0</v>
      </c>
      <c r="H301" s="8">
        <v>0</v>
      </c>
      <c r="I301" s="8">
        <v>0</v>
      </c>
      <c r="J301" s="53">
        <f t="shared" si="45"/>
        <v>0</v>
      </c>
    </row>
    <row r="302" spans="1:10" s="9" customFormat="1" ht="24" x14ac:dyDescent="0.2">
      <c r="A302" s="5"/>
      <c r="B302" s="6"/>
      <c r="C302" s="6"/>
      <c r="D302" s="7" t="s">
        <v>302</v>
      </c>
      <c r="E302" s="8">
        <v>0</v>
      </c>
      <c r="F302" s="8">
        <v>0</v>
      </c>
      <c r="G302" s="53">
        <f t="shared" si="44"/>
        <v>0</v>
      </c>
      <c r="H302" s="8">
        <v>0</v>
      </c>
      <c r="I302" s="8">
        <v>0</v>
      </c>
      <c r="J302" s="53">
        <f t="shared" si="45"/>
        <v>0</v>
      </c>
    </row>
    <row r="303" spans="1:10" s="9" customFormat="1" ht="36" x14ac:dyDescent="0.2">
      <c r="A303" s="5"/>
      <c r="B303" s="6"/>
      <c r="C303" s="6"/>
      <c r="D303" s="7" t="s">
        <v>316</v>
      </c>
      <c r="E303" s="8">
        <v>0</v>
      </c>
      <c r="F303" s="8">
        <v>0</v>
      </c>
      <c r="G303" s="53">
        <f t="shared" si="44"/>
        <v>0</v>
      </c>
      <c r="H303" s="8">
        <v>0</v>
      </c>
      <c r="I303" s="8">
        <v>0</v>
      </c>
      <c r="J303" s="53">
        <f t="shared" si="45"/>
        <v>0</v>
      </c>
    </row>
    <row r="304" spans="1:10" s="9" customFormat="1" x14ac:dyDescent="0.2">
      <c r="A304" s="5"/>
      <c r="B304" s="6"/>
      <c r="C304" s="6"/>
      <c r="D304" s="7" t="s">
        <v>290</v>
      </c>
      <c r="E304" s="8">
        <v>0</v>
      </c>
      <c r="F304" s="8">
        <v>0</v>
      </c>
      <c r="G304" s="53">
        <f t="shared" si="44"/>
        <v>0</v>
      </c>
      <c r="H304" s="8">
        <v>0</v>
      </c>
      <c r="I304" s="8">
        <v>0</v>
      </c>
      <c r="J304" s="53">
        <f t="shared" si="45"/>
        <v>0</v>
      </c>
    </row>
    <row r="305" spans="1:10" s="9" customFormat="1" x14ac:dyDescent="0.2">
      <c r="A305" s="5"/>
      <c r="B305" s="6"/>
      <c r="C305" s="6"/>
      <c r="D305" s="7" t="s">
        <v>289</v>
      </c>
      <c r="E305" s="8">
        <v>0</v>
      </c>
      <c r="F305" s="8">
        <v>0</v>
      </c>
      <c r="G305" s="53">
        <f t="shared" si="44"/>
        <v>0</v>
      </c>
      <c r="H305" s="8">
        <v>0</v>
      </c>
      <c r="I305" s="8">
        <v>0</v>
      </c>
      <c r="J305" s="53">
        <f t="shared" si="45"/>
        <v>0</v>
      </c>
    </row>
    <row r="306" spans="1:10" s="9" customFormat="1" ht="24" x14ac:dyDescent="0.2">
      <c r="A306" s="5"/>
      <c r="B306" s="6"/>
      <c r="C306" s="6"/>
      <c r="D306" s="7" t="s">
        <v>303</v>
      </c>
      <c r="E306" s="8">
        <v>0</v>
      </c>
      <c r="F306" s="8">
        <v>0</v>
      </c>
      <c r="G306" s="53">
        <f t="shared" si="44"/>
        <v>0</v>
      </c>
      <c r="H306" s="8">
        <v>0</v>
      </c>
      <c r="I306" s="8">
        <v>0</v>
      </c>
      <c r="J306" s="53">
        <f t="shared" si="45"/>
        <v>0</v>
      </c>
    </row>
    <row r="307" spans="1:10" s="9" customFormat="1" x14ac:dyDescent="0.2">
      <c r="A307" s="5"/>
      <c r="B307" s="6"/>
      <c r="C307" s="6"/>
      <c r="D307" s="7" t="s">
        <v>289</v>
      </c>
      <c r="E307" s="8">
        <v>0</v>
      </c>
      <c r="F307" s="8">
        <v>0</v>
      </c>
      <c r="G307" s="53">
        <f t="shared" si="44"/>
        <v>0</v>
      </c>
      <c r="H307" s="8">
        <v>0</v>
      </c>
      <c r="I307" s="8">
        <v>0</v>
      </c>
      <c r="J307" s="53">
        <f t="shared" si="45"/>
        <v>0</v>
      </c>
    </row>
    <row r="308" spans="1:10" s="9" customFormat="1" ht="24" x14ac:dyDescent="0.2">
      <c r="A308" s="5"/>
      <c r="B308" s="6"/>
      <c r="C308" s="6"/>
      <c r="D308" s="7" t="s">
        <v>304</v>
      </c>
      <c r="E308" s="8">
        <v>0</v>
      </c>
      <c r="F308" s="8">
        <v>0</v>
      </c>
      <c r="G308" s="53">
        <f t="shared" si="44"/>
        <v>0</v>
      </c>
      <c r="H308" s="8">
        <v>0</v>
      </c>
      <c r="I308" s="8">
        <v>0</v>
      </c>
      <c r="J308" s="53">
        <f t="shared" si="45"/>
        <v>0</v>
      </c>
    </row>
    <row r="309" spans="1:10" s="9" customFormat="1" ht="24" x14ac:dyDescent="0.2">
      <c r="A309" s="5"/>
      <c r="B309" s="6"/>
      <c r="C309" s="6"/>
      <c r="D309" s="7" t="s">
        <v>305</v>
      </c>
      <c r="E309" s="8">
        <v>0</v>
      </c>
      <c r="F309" s="8">
        <v>0</v>
      </c>
      <c r="G309" s="53">
        <f t="shared" si="44"/>
        <v>0</v>
      </c>
      <c r="H309" s="8">
        <v>0</v>
      </c>
      <c r="I309" s="8">
        <v>0</v>
      </c>
      <c r="J309" s="53">
        <f t="shared" si="45"/>
        <v>0</v>
      </c>
    </row>
    <row r="310" spans="1:10" s="9" customFormat="1" x14ac:dyDescent="0.2">
      <c r="A310" s="5"/>
      <c r="B310" s="6"/>
      <c r="C310" s="6"/>
      <c r="D310" s="7" t="s">
        <v>289</v>
      </c>
      <c r="E310" s="8">
        <v>0</v>
      </c>
      <c r="F310" s="8">
        <v>0</v>
      </c>
      <c r="G310" s="53">
        <f t="shared" si="44"/>
        <v>0</v>
      </c>
      <c r="H310" s="8">
        <v>0</v>
      </c>
      <c r="I310" s="8">
        <v>0</v>
      </c>
      <c r="J310" s="53">
        <f t="shared" si="45"/>
        <v>0</v>
      </c>
    </row>
    <row r="311" spans="1:10" s="9" customFormat="1" ht="24" x14ac:dyDescent="0.2">
      <c r="A311" s="5"/>
      <c r="B311" s="6"/>
      <c r="C311" s="6"/>
      <c r="D311" s="7" t="s">
        <v>319</v>
      </c>
      <c r="E311" s="8">
        <v>0</v>
      </c>
      <c r="F311" s="8">
        <v>0</v>
      </c>
      <c r="G311" s="53">
        <f t="shared" si="44"/>
        <v>0</v>
      </c>
      <c r="H311" s="8">
        <v>0</v>
      </c>
      <c r="I311" s="8">
        <v>0</v>
      </c>
      <c r="J311" s="53">
        <f t="shared" si="45"/>
        <v>0</v>
      </c>
    </row>
    <row r="312" spans="1:10" s="9" customFormat="1" ht="24" x14ac:dyDescent="0.2">
      <c r="A312" s="5"/>
      <c r="B312" s="6"/>
      <c r="C312" s="6"/>
      <c r="D312" s="7" t="s">
        <v>320</v>
      </c>
      <c r="E312" s="8">
        <v>0</v>
      </c>
      <c r="F312" s="8">
        <v>0</v>
      </c>
      <c r="G312" s="53">
        <f t="shared" si="44"/>
        <v>0</v>
      </c>
      <c r="H312" s="8">
        <v>0</v>
      </c>
      <c r="I312" s="8">
        <v>0</v>
      </c>
      <c r="J312" s="53">
        <f t="shared" si="45"/>
        <v>0</v>
      </c>
    </row>
    <row r="313" spans="1:10" x14ac:dyDescent="0.2">
      <c r="A313" s="5"/>
      <c r="B313" s="6"/>
      <c r="C313" s="56" t="s">
        <v>181</v>
      </c>
      <c r="D313" s="14"/>
      <c r="E313" s="12">
        <f>SUM(E314:E318)</f>
        <v>0</v>
      </c>
      <c r="F313" s="12">
        <f t="shared" ref="F313:H313" si="48">SUM(F314:F318)</f>
        <v>0</v>
      </c>
      <c r="G313" s="53">
        <f t="shared" si="44"/>
        <v>0</v>
      </c>
      <c r="H313" s="12">
        <f t="shared" si="48"/>
        <v>0</v>
      </c>
      <c r="I313" s="12">
        <f t="shared" ref="I313" si="49">SUM(I314:I318)</f>
        <v>0</v>
      </c>
      <c r="J313" s="53">
        <f t="shared" si="45"/>
        <v>0</v>
      </c>
    </row>
    <row r="314" spans="1:10" s="46" customFormat="1" x14ac:dyDescent="0.2">
      <c r="A314" s="5"/>
      <c r="B314" s="6"/>
      <c r="C314" s="6"/>
      <c r="D314" s="7" t="s">
        <v>380</v>
      </c>
      <c r="E314" s="8">
        <v>0</v>
      </c>
      <c r="F314" s="8">
        <v>0</v>
      </c>
      <c r="G314" s="53">
        <f t="shared" si="44"/>
        <v>0</v>
      </c>
      <c r="H314" s="8">
        <v>0</v>
      </c>
      <c r="I314" s="8">
        <v>0</v>
      </c>
      <c r="J314" s="53">
        <f t="shared" si="45"/>
        <v>0</v>
      </c>
    </row>
    <row r="315" spans="1:10" s="46" customFormat="1" ht="36" x14ac:dyDescent="0.2">
      <c r="A315" s="5"/>
      <c r="B315" s="6"/>
      <c r="C315" s="6"/>
      <c r="D315" s="7" t="s">
        <v>321</v>
      </c>
      <c r="E315" s="8">
        <v>0</v>
      </c>
      <c r="F315" s="8">
        <v>0</v>
      </c>
      <c r="G315" s="53">
        <f t="shared" si="44"/>
        <v>0</v>
      </c>
      <c r="H315" s="8">
        <v>0</v>
      </c>
      <c r="I315" s="8">
        <v>0</v>
      </c>
      <c r="J315" s="53">
        <f t="shared" si="45"/>
        <v>0</v>
      </c>
    </row>
    <row r="316" spans="1:10" s="46" customFormat="1" ht="36" x14ac:dyDescent="0.2">
      <c r="A316" s="5"/>
      <c r="B316" s="6"/>
      <c r="C316" s="6"/>
      <c r="D316" s="7" t="s">
        <v>322</v>
      </c>
      <c r="E316" s="8">
        <v>0</v>
      </c>
      <c r="F316" s="8">
        <v>0</v>
      </c>
      <c r="G316" s="53">
        <f t="shared" si="44"/>
        <v>0</v>
      </c>
      <c r="H316" s="8">
        <v>0</v>
      </c>
      <c r="I316" s="8">
        <v>0</v>
      </c>
      <c r="J316" s="53">
        <f t="shared" si="45"/>
        <v>0</v>
      </c>
    </row>
    <row r="317" spans="1:10" s="46" customFormat="1" ht="36" x14ac:dyDescent="0.2">
      <c r="A317" s="5"/>
      <c r="B317" s="6"/>
      <c r="C317" s="6"/>
      <c r="D317" s="7" t="s">
        <v>323</v>
      </c>
      <c r="E317" s="8">
        <v>0</v>
      </c>
      <c r="F317" s="8">
        <v>0</v>
      </c>
      <c r="G317" s="53">
        <f t="shared" si="44"/>
        <v>0</v>
      </c>
      <c r="H317" s="8">
        <v>0</v>
      </c>
      <c r="I317" s="8">
        <v>0</v>
      </c>
      <c r="J317" s="53">
        <f t="shared" si="45"/>
        <v>0</v>
      </c>
    </row>
    <row r="318" spans="1:10" s="46" customFormat="1" ht="36" x14ac:dyDescent="0.2">
      <c r="A318" s="5"/>
      <c r="B318" s="6"/>
      <c r="C318" s="6"/>
      <c r="D318" s="7" t="s">
        <v>324</v>
      </c>
      <c r="E318" s="8">
        <v>0</v>
      </c>
      <c r="F318" s="8">
        <v>0</v>
      </c>
      <c r="G318" s="53">
        <f t="shared" si="44"/>
        <v>0</v>
      </c>
      <c r="H318" s="8">
        <v>0</v>
      </c>
      <c r="I318" s="8">
        <v>0</v>
      </c>
      <c r="J318" s="53">
        <f t="shared" si="45"/>
        <v>0</v>
      </c>
    </row>
    <row r="319" spans="1:10" x14ac:dyDescent="0.2">
      <c r="A319" s="26"/>
      <c r="B319" s="103" t="s">
        <v>182</v>
      </c>
      <c r="C319" s="103"/>
      <c r="D319" s="104"/>
      <c r="E319" s="12">
        <f>E320+E322+E324</f>
        <v>0</v>
      </c>
      <c r="F319" s="12">
        <f t="shared" ref="F319:H319" si="50">F320+F322+F324</f>
        <v>0</v>
      </c>
      <c r="G319" s="53">
        <f t="shared" si="44"/>
        <v>0</v>
      </c>
      <c r="H319" s="12">
        <f t="shared" si="50"/>
        <v>0</v>
      </c>
      <c r="I319" s="12">
        <f t="shared" ref="I319" si="51">I320+I322+I324</f>
        <v>0</v>
      </c>
      <c r="J319" s="53">
        <f t="shared" si="45"/>
        <v>0</v>
      </c>
    </row>
    <row r="320" spans="1:10" x14ac:dyDescent="0.2">
      <c r="A320" s="5"/>
      <c r="B320" s="6"/>
      <c r="C320" s="56" t="s">
        <v>183</v>
      </c>
      <c r="D320" s="14"/>
      <c r="E320" s="12">
        <f>SUM(E321)</f>
        <v>0</v>
      </c>
      <c r="F320" s="12">
        <f t="shared" ref="F320:I320" si="52">SUM(F321)</f>
        <v>0</v>
      </c>
      <c r="G320" s="53">
        <f t="shared" si="44"/>
        <v>0</v>
      </c>
      <c r="H320" s="12">
        <f t="shared" si="52"/>
        <v>0</v>
      </c>
      <c r="I320" s="12">
        <f t="shared" si="52"/>
        <v>0</v>
      </c>
      <c r="J320" s="53">
        <f t="shared" si="45"/>
        <v>0</v>
      </c>
    </row>
    <row r="321" spans="1:10" x14ac:dyDescent="0.2">
      <c r="A321" s="5"/>
      <c r="B321" s="6"/>
      <c r="C321" s="6"/>
      <c r="D321" s="7" t="s">
        <v>381</v>
      </c>
      <c r="E321" s="8">
        <v>0</v>
      </c>
      <c r="F321" s="8">
        <v>0</v>
      </c>
      <c r="G321" s="53">
        <f t="shared" si="44"/>
        <v>0</v>
      </c>
      <c r="H321" s="8">
        <v>0</v>
      </c>
      <c r="I321" s="8">
        <v>0</v>
      </c>
      <c r="J321" s="53">
        <f t="shared" si="45"/>
        <v>0</v>
      </c>
    </row>
    <row r="322" spans="1:10" x14ac:dyDescent="0.2">
      <c r="A322" s="5"/>
      <c r="B322" s="6"/>
      <c r="C322" s="56" t="s">
        <v>184</v>
      </c>
      <c r="D322" s="14"/>
      <c r="E322" s="12">
        <f>SUM(E323)</f>
        <v>0</v>
      </c>
      <c r="F322" s="12">
        <f t="shared" ref="F322:I322" si="53">SUM(F323)</f>
        <v>0</v>
      </c>
      <c r="G322" s="53">
        <f t="shared" si="44"/>
        <v>0</v>
      </c>
      <c r="H322" s="12">
        <f t="shared" si="53"/>
        <v>0</v>
      </c>
      <c r="I322" s="12">
        <f t="shared" si="53"/>
        <v>0</v>
      </c>
      <c r="J322" s="53">
        <f t="shared" si="45"/>
        <v>0</v>
      </c>
    </row>
    <row r="323" spans="1:10" ht="24" x14ac:dyDescent="0.2">
      <c r="A323" s="5"/>
      <c r="B323" s="6"/>
      <c r="C323" s="6"/>
      <c r="D323" s="7" t="s">
        <v>325</v>
      </c>
      <c r="E323" s="8">
        <v>0</v>
      </c>
      <c r="F323" s="8">
        <v>0</v>
      </c>
      <c r="G323" s="53">
        <f t="shared" si="44"/>
        <v>0</v>
      </c>
      <c r="H323" s="8">
        <v>0</v>
      </c>
      <c r="I323" s="8">
        <v>0</v>
      </c>
      <c r="J323" s="53">
        <f t="shared" si="45"/>
        <v>0</v>
      </c>
    </row>
    <row r="324" spans="1:10" ht="26.25" customHeight="1" x14ac:dyDescent="0.2">
      <c r="A324" s="5"/>
      <c r="B324" s="6"/>
      <c r="C324" s="56" t="s">
        <v>185</v>
      </c>
      <c r="D324" s="14"/>
      <c r="E324" s="12">
        <v>0</v>
      </c>
      <c r="F324" s="12">
        <v>0</v>
      </c>
      <c r="G324" s="53">
        <f t="shared" si="44"/>
        <v>0</v>
      </c>
      <c r="H324" s="12">
        <v>0</v>
      </c>
      <c r="I324" s="12">
        <v>0</v>
      </c>
      <c r="J324" s="53">
        <f t="shared" si="45"/>
        <v>0</v>
      </c>
    </row>
    <row r="325" spans="1:10" ht="12.75" customHeight="1" x14ac:dyDescent="0.2">
      <c r="A325" s="5"/>
      <c r="B325" s="55" t="s">
        <v>292</v>
      </c>
      <c r="C325" s="57"/>
      <c r="D325" s="61"/>
      <c r="E325" s="12">
        <f>E326</f>
        <v>0</v>
      </c>
      <c r="F325" s="12">
        <f t="shared" ref="F325:I325" si="54">F326</f>
        <v>0</v>
      </c>
      <c r="G325" s="53">
        <f t="shared" si="44"/>
        <v>0</v>
      </c>
      <c r="H325" s="12">
        <f t="shared" si="54"/>
        <v>0</v>
      </c>
      <c r="I325" s="12">
        <f t="shared" si="54"/>
        <v>0</v>
      </c>
      <c r="J325" s="53">
        <f t="shared" si="45"/>
        <v>0</v>
      </c>
    </row>
    <row r="326" spans="1:10" x14ac:dyDescent="0.2">
      <c r="A326" s="5"/>
      <c r="B326" s="6"/>
      <c r="C326" s="55" t="s">
        <v>293</v>
      </c>
      <c r="D326" s="14"/>
      <c r="E326" s="12">
        <f>SUM(E327)</f>
        <v>0</v>
      </c>
      <c r="F326" s="12">
        <f t="shared" ref="F326:I326" si="55">SUM(F327)</f>
        <v>0</v>
      </c>
      <c r="G326" s="53">
        <f t="shared" si="44"/>
        <v>0</v>
      </c>
      <c r="H326" s="12">
        <f t="shared" si="55"/>
        <v>0</v>
      </c>
      <c r="I326" s="12">
        <f t="shared" si="55"/>
        <v>0</v>
      </c>
      <c r="J326" s="53">
        <f t="shared" si="45"/>
        <v>0</v>
      </c>
    </row>
    <row r="327" spans="1:10" ht="24" x14ac:dyDescent="0.2">
      <c r="A327" s="5"/>
      <c r="B327" s="6"/>
      <c r="C327" s="6"/>
      <c r="D327" s="7" t="s">
        <v>291</v>
      </c>
      <c r="E327" s="8">
        <v>0</v>
      </c>
      <c r="F327" s="8">
        <v>0</v>
      </c>
      <c r="G327" s="53">
        <f t="shared" si="44"/>
        <v>0</v>
      </c>
      <c r="H327" s="8">
        <v>0</v>
      </c>
      <c r="I327" s="8">
        <v>0</v>
      </c>
      <c r="J327" s="53">
        <f t="shared" si="45"/>
        <v>0</v>
      </c>
    </row>
    <row r="328" spans="1:10" x14ac:dyDescent="0.2">
      <c r="A328" s="5"/>
      <c r="B328" s="57" t="s">
        <v>186</v>
      </c>
      <c r="C328" s="57"/>
      <c r="D328" s="58"/>
      <c r="E328" s="12">
        <f>+E329+E336+E338</f>
        <v>0</v>
      </c>
      <c r="F328" s="12">
        <f>+F329+F336+F338</f>
        <v>0</v>
      </c>
      <c r="G328" s="53">
        <f t="shared" si="44"/>
        <v>0</v>
      </c>
      <c r="H328" s="12">
        <f>+H329+H336+H338</f>
        <v>0</v>
      </c>
      <c r="I328" s="12">
        <f>+I329+I336+I338</f>
        <v>0</v>
      </c>
      <c r="J328" s="53">
        <f t="shared" si="45"/>
        <v>0</v>
      </c>
    </row>
    <row r="329" spans="1:10" x14ac:dyDescent="0.2">
      <c r="A329" s="5"/>
      <c r="B329" s="6"/>
      <c r="C329" s="56" t="s">
        <v>187</v>
      </c>
      <c r="D329" s="14"/>
      <c r="E329" s="12">
        <f>SUM(E330:E335)</f>
        <v>0</v>
      </c>
      <c r="F329" s="12">
        <f t="shared" ref="F329:H329" si="56">SUM(F330:F335)</f>
        <v>0</v>
      </c>
      <c r="G329" s="53">
        <f t="shared" si="44"/>
        <v>0</v>
      </c>
      <c r="H329" s="12">
        <f t="shared" si="56"/>
        <v>0</v>
      </c>
      <c r="I329" s="12">
        <f t="shared" ref="I329" si="57">SUM(I330:I335)</f>
        <v>0</v>
      </c>
      <c r="J329" s="53">
        <f t="shared" si="45"/>
        <v>0</v>
      </c>
    </row>
    <row r="330" spans="1:10" x14ac:dyDescent="0.2">
      <c r="A330" s="5"/>
      <c r="B330" s="6"/>
      <c r="C330" s="6"/>
      <c r="D330" s="7" t="s">
        <v>382</v>
      </c>
      <c r="E330" s="8">
        <v>0</v>
      </c>
      <c r="F330" s="8">
        <v>0</v>
      </c>
      <c r="G330" s="53">
        <f t="shared" si="44"/>
        <v>0</v>
      </c>
      <c r="H330" s="8">
        <v>0</v>
      </c>
      <c r="I330" s="8">
        <v>0</v>
      </c>
      <c r="J330" s="53">
        <f t="shared" si="45"/>
        <v>0</v>
      </c>
    </row>
    <row r="331" spans="1:10" x14ac:dyDescent="0.2">
      <c r="A331" s="5"/>
      <c r="B331" s="6"/>
      <c r="C331" s="6"/>
      <c r="D331" s="7" t="s">
        <v>309</v>
      </c>
      <c r="E331" s="8">
        <v>0</v>
      </c>
      <c r="F331" s="8">
        <v>0</v>
      </c>
      <c r="G331" s="53">
        <f t="shared" si="44"/>
        <v>0</v>
      </c>
      <c r="H331" s="8">
        <v>0</v>
      </c>
      <c r="I331" s="8">
        <v>0</v>
      </c>
      <c r="J331" s="53">
        <f t="shared" si="45"/>
        <v>0</v>
      </c>
    </row>
    <row r="332" spans="1:10" x14ac:dyDescent="0.2">
      <c r="A332" s="5"/>
      <c r="B332" s="6"/>
      <c r="C332" s="6"/>
      <c r="D332" s="7" t="s">
        <v>310</v>
      </c>
      <c r="E332" s="8">
        <v>0</v>
      </c>
      <c r="F332" s="8">
        <v>0</v>
      </c>
      <c r="G332" s="53">
        <f t="shared" ref="G332:G395" si="58">E332+F332</f>
        <v>0</v>
      </c>
      <c r="H332" s="8">
        <v>0</v>
      </c>
      <c r="I332" s="8">
        <v>0</v>
      </c>
      <c r="J332" s="53">
        <f t="shared" ref="J332:J395" si="59">G332-H332</f>
        <v>0</v>
      </c>
    </row>
    <row r="333" spans="1:10" ht="84" x14ac:dyDescent="0.2">
      <c r="A333" s="5"/>
      <c r="B333" s="6"/>
      <c r="C333" s="6"/>
      <c r="D333" s="7" t="s">
        <v>326</v>
      </c>
      <c r="E333" s="8">
        <v>0</v>
      </c>
      <c r="F333" s="8">
        <v>0</v>
      </c>
      <c r="G333" s="53">
        <f t="shared" si="58"/>
        <v>0</v>
      </c>
      <c r="H333" s="8">
        <v>0</v>
      </c>
      <c r="I333" s="8">
        <v>0</v>
      </c>
      <c r="J333" s="53">
        <f t="shared" si="59"/>
        <v>0</v>
      </c>
    </row>
    <row r="334" spans="1:10" ht="60" x14ac:dyDescent="0.2">
      <c r="A334" s="5"/>
      <c r="B334" s="6"/>
      <c r="C334" s="6"/>
      <c r="D334" s="7" t="s">
        <v>327</v>
      </c>
      <c r="E334" s="8">
        <v>0</v>
      </c>
      <c r="F334" s="8">
        <v>0</v>
      </c>
      <c r="G334" s="53">
        <f t="shared" si="58"/>
        <v>0</v>
      </c>
      <c r="H334" s="8">
        <v>0</v>
      </c>
      <c r="I334" s="8">
        <v>0</v>
      </c>
      <c r="J334" s="53">
        <f t="shared" si="59"/>
        <v>0</v>
      </c>
    </row>
    <row r="335" spans="1:10" ht="60" x14ac:dyDescent="0.2">
      <c r="A335" s="5"/>
      <c r="B335" s="6"/>
      <c r="C335" s="6"/>
      <c r="D335" s="7" t="s">
        <v>328</v>
      </c>
      <c r="E335" s="8">
        <v>0</v>
      </c>
      <c r="F335" s="8">
        <v>0</v>
      </c>
      <c r="G335" s="53">
        <f t="shared" si="58"/>
        <v>0</v>
      </c>
      <c r="H335" s="8">
        <v>0</v>
      </c>
      <c r="I335" s="8">
        <v>0</v>
      </c>
      <c r="J335" s="53">
        <f t="shared" si="59"/>
        <v>0</v>
      </c>
    </row>
    <row r="336" spans="1:10" x14ac:dyDescent="0.2">
      <c r="A336" s="5"/>
      <c r="B336" s="6"/>
      <c r="C336" s="56" t="s">
        <v>188</v>
      </c>
      <c r="D336" s="14"/>
      <c r="E336" s="12">
        <f>SUM(E337)</f>
        <v>0</v>
      </c>
      <c r="F336" s="12">
        <f t="shared" ref="F336:I336" si="60">SUM(F337)</f>
        <v>0</v>
      </c>
      <c r="G336" s="53">
        <f t="shared" si="58"/>
        <v>0</v>
      </c>
      <c r="H336" s="12">
        <f t="shared" si="60"/>
        <v>0</v>
      </c>
      <c r="I336" s="12">
        <f t="shared" si="60"/>
        <v>0</v>
      </c>
      <c r="J336" s="53">
        <f t="shared" si="59"/>
        <v>0</v>
      </c>
    </row>
    <row r="337" spans="1:10" x14ac:dyDescent="0.2">
      <c r="A337" s="5"/>
      <c r="B337" s="6"/>
      <c r="C337" s="6"/>
      <c r="D337" s="7" t="s">
        <v>272</v>
      </c>
      <c r="E337" s="8">
        <v>0</v>
      </c>
      <c r="F337" s="8">
        <v>0</v>
      </c>
      <c r="G337" s="53">
        <f t="shared" si="58"/>
        <v>0</v>
      </c>
      <c r="H337" s="8">
        <v>0</v>
      </c>
      <c r="I337" s="8">
        <v>0</v>
      </c>
      <c r="J337" s="53">
        <f t="shared" si="59"/>
        <v>0</v>
      </c>
    </row>
    <row r="338" spans="1:10" x14ac:dyDescent="0.2">
      <c r="A338" s="5"/>
      <c r="B338" s="6"/>
      <c r="C338" s="56" t="s">
        <v>189</v>
      </c>
      <c r="D338" s="14"/>
      <c r="E338" s="12">
        <v>0</v>
      </c>
      <c r="F338" s="12">
        <v>0</v>
      </c>
      <c r="G338" s="53">
        <f t="shared" si="58"/>
        <v>0</v>
      </c>
      <c r="H338" s="12">
        <v>0</v>
      </c>
      <c r="I338" s="12">
        <v>0</v>
      </c>
      <c r="J338" s="53">
        <f t="shared" si="59"/>
        <v>0</v>
      </c>
    </row>
    <row r="339" spans="1:10" ht="12.75" customHeight="1" x14ac:dyDescent="0.2">
      <c r="A339" s="5"/>
      <c r="B339" s="57" t="s">
        <v>190</v>
      </c>
      <c r="C339" s="57"/>
      <c r="D339" s="58"/>
      <c r="E339" s="12">
        <f>SUM(E340)</f>
        <v>0</v>
      </c>
      <c r="F339" s="12">
        <f>SUM(F340)</f>
        <v>0</v>
      </c>
      <c r="G339" s="53">
        <f t="shared" si="58"/>
        <v>0</v>
      </c>
      <c r="H339" s="12">
        <f>SUM(H340)</f>
        <v>0</v>
      </c>
      <c r="I339" s="12">
        <f>SUM(I340)</f>
        <v>0</v>
      </c>
      <c r="J339" s="53">
        <f t="shared" si="59"/>
        <v>0</v>
      </c>
    </row>
    <row r="340" spans="1:10" x14ac:dyDescent="0.2">
      <c r="A340" s="5"/>
      <c r="B340" s="6"/>
      <c r="C340" s="56" t="s">
        <v>191</v>
      </c>
      <c r="D340" s="14"/>
      <c r="E340" s="12">
        <f>SUM(E341)</f>
        <v>0</v>
      </c>
      <c r="F340" s="12">
        <f t="shared" ref="F340:I340" si="61">SUM(F341)</f>
        <v>0</v>
      </c>
      <c r="G340" s="53">
        <f t="shared" si="58"/>
        <v>0</v>
      </c>
      <c r="H340" s="12">
        <f t="shared" si="61"/>
        <v>0</v>
      </c>
      <c r="I340" s="12">
        <f t="shared" si="61"/>
        <v>0</v>
      </c>
      <c r="J340" s="53">
        <f t="shared" si="59"/>
        <v>0</v>
      </c>
    </row>
    <row r="341" spans="1:10" s="46" customFormat="1" x14ac:dyDescent="0.2">
      <c r="A341" s="5"/>
      <c r="B341" s="6"/>
      <c r="C341" s="71"/>
      <c r="D341" s="7" t="s">
        <v>383</v>
      </c>
      <c r="E341" s="8">
        <v>0</v>
      </c>
      <c r="F341" s="8">
        <v>0</v>
      </c>
      <c r="G341" s="53">
        <f t="shared" si="58"/>
        <v>0</v>
      </c>
      <c r="H341" s="8">
        <v>0</v>
      </c>
      <c r="I341" s="8">
        <v>0</v>
      </c>
      <c r="J341" s="53">
        <f t="shared" si="59"/>
        <v>0</v>
      </c>
    </row>
    <row r="342" spans="1:10" ht="12.75" customHeight="1" x14ac:dyDescent="0.2">
      <c r="A342" s="5"/>
      <c r="B342" s="57" t="s">
        <v>192</v>
      </c>
      <c r="C342" s="57"/>
      <c r="D342" s="58"/>
      <c r="E342" s="12">
        <f>+E343+E345+E347+E349+E351+E353+E357</f>
        <v>0</v>
      </c>
      <c r="F342" s="12">
        <f t="shared" ref="F342:H342" si="62">+F343+F345+F347+F349+F351+F353+F357</f>
        <v>0</v>
      </c>
      <c r="G342" s="53">
        <f t="shared" si="58"/>
        <v>0</v>
      </c>
      <c r="H342" s="12">
        <f t="shared" si="62"/>
        <v>0</v>
      </c>
      <c r="I342" s="12">
        <f t="shared" ref="I342" si="63">+I343+I345+I347+I349+I351+I353+I357</f>
        <v>0</v>
      </c>
      <c r="J342" s="53">
        <f t="shared" si="59"/>
        <v>0</v>
      </c>
    </row>
    <row r="343" spans="1:10" x14ac:dyDescent="0.2">
      <c r="A343" s="5"/>
      <c r="B343" s="6"/>
      <c r="C343" s="56" t="s">
        <v>193</v>
      </c>
      <c r="D343" s="14"/>
      <c r="E343" s="12">
        <f>E344</f>
        <v>0</v>
      </c>
      <c r="F343" s="12">
        <f t="shared" ref="F343:I343" si="64">F344</f>
        <v>0</v>
      </c>
      <c r="G343" s="53">
        <f t="shared" si="58"/>
        <v>0</v>
      </c>
      <c r="H343" s="12">
        <f t="shared" si="64"/>
        <v>0</v>
      </c>
      <c r="I343" s="12">
        <f t="shared" si="64"/>
        <v>0</v>
      </c>
      <c r="J343" s="53">
        <f t="shared" si="59"/>
        <v>0</v>
      </c>
    </row>
    <row r="344" spans="1:10" s="46" customFormat="1" x14ac:dyDescent="0.2">
      <c r="A344" s="5"/>
      <c r="B344" s="6"/>
      <c r="C344" s="71"/>
      <c r="D344" s="7" t="s">
        <v>386</v>
      </c>
      <c r="E344" s="8">
        <v>0</v>
      </c>
      <c r="F344" s="8">
        <v>0</v>
      </c>
      <c r="G344" s="53">
        <f t="shared" si="58"/>
        <v>0</v>
      </c>
      <c r="H344" s="8">
        <v>0</v>
      </c>
      <c r="I344" s="8">
        <v>0</v>
      </c>
      <c r="J344" s="53">
        <f t="shared" si="59"/>
        <v>0</v>
      </c>
    </row>
    <row r="345" spans="1:10" ht="12.75" customHeight="1" x14ac:dyDescent="0.2">
      <c r="A345" s="5"/>
      <c r="B345" s="57" t="s">
        <v>317</v>
      </c>
      <c r="C345" s="57"/>
      <c r="D345" s="58"/>
      <c r="E345" s="12">
        <f>SUM(E346:E346)</f>
        <v>0</v>
      </c>
      <c r="F345" s="12">
        <f>SUM(F346:F346)</f>
        <v>0</v>
      </c>
      <c r="G345" s="53">
        <f t="shared" si="58"/>
        <v>0</v>
      </c>
      <c r="H345" s="12">
        <f>SUM(H346:H346)</f>
        <v>0</v>
      </c>
      <c r="I345" s="12">
        <f>SUM(I346:I346)</f>
        <v>0</v>
      </c>
      <c r="J345" s="53">
        <f t="shared" si="59"/>
        <v>0</v>
      </c>
    </row>
    <row r="346" spans="1:10" ht="24" x14ac:dyDescent="0.2">
      <c r="A346" s="5"/>
      <c r="B346" s="6"/>
      <c r="C346" s="6"/>
      <c r="D346" s="43" t="s">
        <v>318</v>
      </c>
      <c r="E346" s="8">
        <v>0</v>
      </c>
      <c r="F346" s="8">
        <v>0</v>
      </c>
      <c r="G346" s="53">
        <f t="shared" si="58"/>
        <v>0</v>
      </c>
      <c r="H346" s="8">
        <v>0</v>
      </c>
      <c r="I346" s="8">
        <v>0</v>
      </c>
      <c r="J346" s="53">
        <f t="shared" si="59"/>
        <v>0</v>
      </c>
    </row>
    <row r="347" spans="1:10" x14ac:dyDescent="0.2">
      <c r="A347" s="5"/>
      <c r="B347" s="6"/>
      <c r="C347" s="56" t="s">
        <v>194</v>
      </c>
      <c r="D347" s="14"/>
      <c r="E347" s="12">
        <f>SUM(E348:E348)</f>
        <v>0</v>
      </c>
      <c r="F347" s="12">
        <f>SUM(F348:F348)</f>
        <v>0</v>
      </c>
      <c r="G347" s="53">
        <f t="shared" si="58"/>
        <v>0</v>
      </c>
      <c r="H347" s="12">
        <f>SUM(H348:H348)</f>
        <v>0</v>
      </c>
      <c r="I347" s="12">
        <f>SUM(I348:I348)</f>
        <v>0</v>
      </c>
      <c r="J347" s="53">
        <f t="shared" si="59"/>
        <v>0</v>
      </c>
    </row>
    <row r="348" spans="1:10" x14ac:dyDescent="0.2">
      <c r="A348" s="5"/>
      <c r="B348" s="6"/>
      <c r="C348" s="6"/>
      <c r="D348" s="7" t="s">
        <v>272</v>
      </c>
      <c r="E348" s="8">
        <v>0</v>
      </c>
      <c r="F348" s="8">
        <v>0</v>
      </c>
      <c r="G348" s="53">
        <f t="shared" si="58"/>
        <v>0</v>
      </c>
      <c r="H348" s="8">
        <v>0</v>
      </c>
      <c r="I348" s="8">
        <v>0</v>
      </c>
      <c r="J348" s="53">
        <f t="shared" si="59"/>
        <v>0</v>
      </c>
    </row>
    <row r="349" spans="1:10" ht="27.75" customHeight="1" x14ac:dyDescent="0.2">
      <c r="A349" s="5"/>
      <c r="B349" s="6"/>
      <c r="C349" s="103" t="s">
        <v>195</v>
      </c>
      <c r="D349" s="104"/>
      <c r="E349" s="12">
        <f>SUM(E350)</f>
        <v>0</v>
      </c>
      <c r="F349" s="12">
        <f>SUM(F350)</f>
        <v>0</v>
      </c>
      <c r="G349" s="53">
        <f t="shared" si="58"/>
        <v>0</v>
      </c>
      <c r="H349" s="12">
        <f>SUM(H350)</f>
        <v>0</v>
      </c>
      <c r="I349" s="12">
        <f>SUM(I350)</f>
        <v>0</v>
      </c>
      <c r="J349" s="53">
        <f t="shared" si="59"/>
        <v>0</v>
      </c>
    </row>
    <row r="350" spans="1:10" ht="24" x14ac:dyDescent="0.2">
      <c r="A350" s="5"/>
      <c r="B350" s="6"/>
      <c r="C350" s="6"/>
      <c r="D350" s="7" t="s">
        <v>306</v>
      </c>
      <c r="E350" s="8">
        <v>0</v>
      </c>
      <c r="F350" s="8">
        <v>0</v>
      </c>
      <c r="G350" s="53">
        <f t="shared" si="58"/>
        <v>0</v>
      </c>
      <c r="H350" s="8">
        <v>0</v>
      </c>
      <c r="I350" s="8">
        <v>0</v>
      </c>
      <c r="J350" s="53">
        <f t="shared" si="59"/>
        <v>0</v>
      </c>
    </row>
    <row r="351" spans="1:10" x14ac:dyDescent="0.2">
      <c r="A351" s="5"/>
      <c r="B351" s="6"/>
      <c r="C351" s="56" t="s">
        <v>196</v>
      </c>
      <c r="D351" s="14"/>
      <c r="E351" s="12">
        <f>SUM(E352:E352)</f>
        <v>0</v>
      </c>
      <c r="F351" s="12">
        <f>SUM(F352:F352)</f>
        <v>0</v>
      </c>
      <c r="G351" s="53">
        <f t="shared" si="58"/>
        <v>0</v>
      </c>
      <c r="H351" s="12">
        <f>SUM(H352:H352)</f>
        <v>0</v>
      </c>
      <c r="I351" s="12">
        <f>SUM(I352:I352)</f>
        <v>0</v>
      </c>
      <c r="J351" s="53">
        <f t="shared" si="59"/>
        <v>0</v>
      </c>
    </row>
    <row r="352" spans="1:10" x14ac:dyDescent="0.2">
      <c r="A352" s="5"/>
      <c r="B352" s="6"/>
      <c r="C352" s="6"/>
      <c r="D352" s="7" t="s">
        <v>385</v>
      </c>
      <c r="E352" s="8">
        <v>0</v>
      </c>
      <c r="F352" s="8">
        <v>0</v>
      </c>
      <c r="G352" s="53">
        <f t="shared" si="58"/>
        <v>0</v>
      </c>
      <c r="H352" s="8">
        <v>0</v>
      </c>
      <c r="I352" s="8">
        <v>0</v>
      </c>
      <c r="J352" s="53">
        <f t="shared" si="59"/>
        <v>0</v>
      </c>
    </row>
    <row r="353" spans="1:10" x14ac:dyDescent="0.2">
      <c r="A353" s="5"/>
      <c r="B353" s="6"/>
      <c r="C353" s="56" t="s">
        <v>197</v>
      </c>
      <c r="D353" s="14"/>
      <c r="E353" s="12">
        <f>SUM(E354:E356)</f>
        <v>0</v>
      </c>
      <c r="F353" s="12">
        <f t="shared" ref="F353:H353" si="65">SUM(F354:F356)</f>
        <v>0</v>
      </c>
      <c r="G353" s="53">
        <f t="shared" si="58"/>
        <v>0</v>
      </c>
      <c r="H353" s="12">
        <f t="shared" si="65"/>
        <v>0</v>
      </c>
      <c r="I353" s="12">
        <f t="shared" ref="I353" si="66">SUM(I354:I356)</f>
        <v>0</v>
      </c>
      <c r="J353" s="53">
        <f t="shared" si="59"/>
        <v>0</v>
      </c>
    </row>
    <row r="354" spans="1:10" ht="24" x14ac:dyDescent="0.2">
      <c r="A354" s="5"/>
      <c r="B354" s="6"/>
      <c r="C354" s="6"/>
      <c r="D354" s="7" t="s">
        <v>329</v>
      </c>
      <c r="E354" s="8">
        <v>0</v>
      </c>
      <c r="F354" s="8">
        <v>0</v>
      </c>
      <c r="G354" s="53">
        <f t="shared" si="58"/>
        <v>0</v>
      </c>
      <c r="H354" s="8">
        <v>0</v>
      </c>
      <c r="I354" s="8">
        <v>0</v>
      </c>
      <c r="J354" s="53">
        <f t="shared" si="59"/>
        <v>0</v>
      </c>
    </row>
    <row r="355" spans="1:10" ht="36" x14ac:dyDescent="0.2">
      <c r="A355" s="5"/>
      <c r="B355" s="6"/>
      <c r="C355" s="6"/>
      <c r="D355" s="7" t="s">
        <v>330</v>
      </c>
      <c r="E355" s="8">
        <v>0</v>
      </c>
      <c r="F355" s="8">
        <v>0</v>
      </c>
      <c r="G355" s="53">
        <f t="shared" si="58"/>
        <v>0</v>
      </c>
      <c r="H355" s="8">
        <v>0</v>
      </c>
      <c r="I355" s="8">
        <v>0</v>
      </c>
      <c r="J355" s="53">
        <f t="shared" si="59"/>
        <v>0</v>
      </c>
    </row>
    <row r="356" spans="1:10" ht="36" x14ac:dyDescent="0.2">
      <c r="A356" s="5"/>
      <c r="B356" s="6"/>
      <c r="C356" s="6"/>
      <c r="D356" s="7" t="s">
        <v>331</v>
      </c>
      <c r="E356" s="8">
        <v>0</v>
      </c>
      <c r="F356" s="8">
        <v>0</v>
      </c>
      <c r="G356" s="53">
        <f t="shared" si="58"/>
        <v>0</v>
      </c>
      <c r="H356" s="8">
        <v>0</v>
      </c>
      <c r="I356" s="8">
        <v>0</v>
      </c>
      <c r="J356" s="53">
        <f t="shared" si="59"/>
        <v>0</v>
      </c>
    </row>
    <row r="357" spans="1:10" x14ac:dyDescent="0.2">
      <c r="A357" s="5"/>
      <c r="B357" s="6"/>
      <c r="C357" s="56" t="s">
        <v>198</v>
      </c>
      <c r="D357" s="14"/>
      <c r="E357" s="12">
        <f>SUM(E358:E358)</f>
        <v>0</v>
      </c>
      <c r="F357" s="12">
        <f>SUM(F358:F358)</f>
        <v>0</v>
      </c>
      <c r="G357" s="53">
        <f t="shared" si="58"/>
        <v>0</v>
      </c>
      <c r="H357" s="12">
        <f>SUM(H358:H358)</f>
        <v>0</v>
      </c>
      <c r="I357" s="12">
        <f>SUM(I358:I358)</f>
        <v>0</v>
      </c>
      <c r="J357" s="53">
        <f t="shared" si="59"/>
        <v>0</v>
      </c>
    </row>
    <row r="358" spans="1:10" x14ac:dyDescent="0.2">
      <c r="A358" s="5"/>
      <c r="B358" s="6"/>
      <c r="C358" s="6"/>
      <c r="D358" s="7" t="s">
        <v>272</v>
      </c>
      <c r="E358" s="8">
        <v>0</v>
      </c>
      <c r="F358" s="8">
        <v>0</v>
      </c>
      <c r="G358" s="53">
        <f t="shared" si="58"/>
        <v>0</v>
      </c>
      <c r="H358" s="8">
        <v>0</v>
      </c>
      <c r="I358" s="8">
        <v>0</v>
      </c>
      <c r="J358" s="53">
        <f t="shared" si="59"/>
        <v>0</v>
      </c>
    </row>
    <row r="359" spans="1:10" x14ac:dyDescent="0.2">
      <c r="A359" s="5"/>
      <c r="B359" s="103" t="s">
        <v>199</v>
      </c>
      <c r="C359" s="103"/>
      <c r="D359" s="104"/>
      <c r="E359" s="12">
        <f>E360</f>
        <v>0</v>
      </c>
      <c r="F359" s="12">
        <f>F360</f>
        <v>0</v>
      </c>
      <c r="G359" s="53">
        <f t="shared" si="58"/>
        <v>0</v>
      </c>
      <c r="H359" s="12">
        <f>H360</f>
        <v>0</v>
      </c>
      <c r="I359" s="12">
        <f>I360</f>
        <v>0</v>
      </c>
      <c r="J359" s="53">
        <f t="shared" si="59"/>
        <v>0</v>
      </c>
    </row>
    <row r="360" spans="1:10" x14ac:dyDescent="0.2">
      <c r="A360" s="5"/>
      <c r="B360" s="6"/>
      <c r="C360" s="56" t="s">
        <v>200</v>
      </c>
      <c r="D360" s="14"/>
      <c r="E360" s="12">
        <f>SUM(E361)</f>
        <v>0</v>
      </c>
      <c r="F360" s="12">
        <f>SUM(F361)</f>
        <v>0</v>
      </c>
      <c r="G360" s="53">
        <f t="shared" si="58"/>
        <v>0</v>
      </c>
      <c r="H360" s="12">
        <f>SUM(H361)</f>
        <v>0</v>
      </c>
      <c r="I360" s="12">
        <f>SUM(I361)</f>
        <v>0</v>
      </c>
      <c r="J360" s="53">
        <f t="shared" si="59"/>
        <v>0</v>
      </c>
    </row>
    <row r="361" spans="1:10" x14ac:dyDescent="0.2">
      <c r="A361" s="5"/>
      <c r="B361" s="6"/>
      <c r="C361" s="6"/>
      <c r="D361" s="7" t="s">
        <v>200</v>
      </c>
      <c r="E361" s="8">
        <v>0</v>
      </c>
      <c r="F361" s="8">
        <v>0</v>
      </c>
      <c r="G361" s="53">
        <f t="shared" si="58"/>
        <v>0</v>
      </c>
      <c r="H361" s="8">
        <v>0</v>
      </c>
      <c r="I361" s="8">
        <v>0</v>
      </c>
      <c r="J361" s="53">
        <f t="shared" si="59"/>
        <v>0</v>
      </c>
    </row>
    <row r="362" spans="1:10" x14ac:dyDescent="0.2">
      <c r="A362" s="5"/>
      <c r="B362" s="6"/>
      <c r="C362" s="56" t="s">
        <v>201</v>
      </c>
      <c r="D362" s="14"/>
      <c r="E362" s="12">
        <v>0</v>
      </c>
      <c r="F362" s="12">
        <v>0</v>
      </c>
      <c r="G362" s="53">
        <f t="shared" si="58"/>
        <v>0</v>
      </c>
      <c r="H362" s="12">
        <v>0</v>
      </c>
      <c r="I362" s="12">
        <v>0</v>
      </c>
      <c r="J362" s="53">
        <f t="shared" si="59"/>
        <v>0</v>
      </c>
    </row>
    <row r="363" spans="1:10" x14ac:dyDescent="0.2">
      <c r="A363" s="5"/>
      <c r="B363" s="6"/>
      <c r="C363" s="56" t="s">
        <v>202</v>
      </c>
      <c r="D363" s="14"/>
      <c r="E363" s="12">
        <v>0</v>
      </c>
      <c r="F363" s="12">
        <v>0</v>
      </c>
      <c r="G363" s="53">
        <f t="shared" si="58"/>
        <v>0</v>
      </c>
      <c r="H363" s="12">
        <v>0</v>
      </c>
      <c r="I363" s="12">
        <v>0</v>
      </c>
      <c r="J363" s="53">
        <f t="shared" si="59"/>
        <v>0</v>
      </c>
    </row>
    <row r="364" spans="1:10" x14ac:dyDescent="0.2">
      <c r="A364" s="5"/>
      <c r="B364" s="6"/>
      <c r="C364" s="56" t="s">
        <v>203</v>
      </c>
      <c r="D364" s="14"/>
      <c r="E364" s="12">
        <v>0</v>
      </c>
      <c r="F364" s="12">
        <v>0</v>
      </c>
      <c r="G364" s="53">
        <f t="shared" si="58"/>
        <v>0</v>
      </c>
      <c r="H364" s="12">
        <v>0</v>
      </c>
      <c r="I364" s="12">
        <v>0</v>
      </c>
      <c r="J364" s="53">
        <f t="shared" si="59"/>
        <v>0</v>
      </c>
    </row>
    <row r="365" spans="1:10" ht="12.75" customHeight="1" x14ac:dyDescent="0.2">
      <c r="A365" s="5"/>
      <c r="B365" s="57" t="s">
        <v>204</v>
      </c>
      <c r="C365" s="57"/>
      <c r="D365" s="58"/>
      <c r="E365" s="12">
        <f>+E366+E368+E369</f>
        <v>0</v>
      </c>
      <c r="F365" s="12">
        <f>+F366+F368+F369</f>
        <v>0</v>
      </c>
      <c r="G365" s="53">
        <f t="shared" si="58"/>
        <v>0</v>
      </c>
      <c r="H365" s="12">
        <f>+H366+H368+H369</f>
        <v>0</v>
      </c>
      <c r="I365" s="12">
        <f>+I366+I368+I369</f>
        <v>0</v>
      </c>
      <c r="J365" s="53">
        <f t="shared" si="59"/>
        <v>0</v>
      </c>
    </row>
    <row r="366" spans="1:10" x14ac:dyDescent="0.2">
      <c r="A366" s="10"/>
      <c r="B366" s="13"/>
      <c r="C366" s="56" t="s">
        <v>205</v>
      </c>
      <c r="D366" s="14"/>
      <c r="E366" s="12">
        <f>SUM(E367)</f>
        <v>0</v>
      </c>
      <c r="F366" s="12">
        <f>SUM(F367)</f>
        <v>0</v>
      </c>
      <c r="G366" s="53">
        <f t="shared" si="58"/>
        <v>0</v>
      </c>
      <c r="H366" s="12">
        <f>SUM(H367)</f>
        <v>0</v>
      </c>
      <c r="I366" s="12">
        <f>SUM(I367)</f>
        <v>0</v>
      </c>
      <c r="J366" s="53">
        <f t="shared" si="59"/>
        <v>0</v>
      </c>
    </row>
    <row r="367" spans="1:10" x14ac:dyDescent="0.2">
      <c r="A367" s="5"/>
      <c r="B367" s="6"/>
      <c r="C367" s="6"/>
      <c r="D367" s="7" t="s">
        <v>205</v>
      </c>
      <c r="E367" s="8">
        <v>0</v>
      </c>
      <c r="F367" s="8">
        <v>0</v>
      </c>
      <c r="G367" s="53">
        <f t="shared" si="58"/>
        <v>0</v>
      </c>
      <c r="H367" s="8">
        <v>0</v>
      </c>
      <c r="I367" s="8">
        <v>0</v>
      </c>
      <c r="J367" s="53">
        <f t="shared" si="59"/>
        <v>0</v>
      </c>
    </row>
    <row r="368" spans="1:10" x14ac:dyDescent="0.2">
      <c r="A368" s="10"/>
      <c r="B368" s="13"/>
      <c r="C368" s="56" t="s">
        <v>206</v>
      </c>
      <c r="D368" s="14"/>
      <c r="E368" s="12">
        <v>0</v>
      </c>
      <c r="F368" s="12">
        <v>0</v>
      </c>
      <c r="G368" s="53">
        <f t="shared" si="58"/>
        <v>0</v>
      </c>
      <c r="H368" s="12">
        <v>0</v>
      </c>
      <c r="I368" s="12">
        <v>0</v>
      </c>
      <c r="J368" s="53">
        <f t="shared" si="59"/>
        <v>0</v>
      </c>
    </row>
    <row r="369" spans="1:10" x14ac:dyDescent="0.2">
      <c r="A369" s="10"/>
      <c r="B369" s="13"/>
      <c r="C369" s="56" t="s">
        <v>207</v>
      </c>
      <c r="D369" s="14"/>
      <c r="E369" s="12">
        <v>0</v>
      </c>
      <c r="F369" s="12">
        <v>0</v>
      </c>
      <c r="G369" s="53">
        <f t="shared" si="58"/>
        <v>0</v>
      </c>
      <c r="H369" s="12">
        <v>0</v>
      </c>
      <c r="I369" s="12">
        <v>0</v>
      </c>
      <c r="J369" s="53">
        <f t="shared" si="59"/>
        <v>0</v>
      </c>
    </row>
    <row r="370" spans="1:10" x14ac:dyDescent="0.2">
      <c r="A370" s="61" t="s">
        <v>208</v>
      </c>
      <c r="B370" s="57"/>
      <c r="C370" s="57"/>
      <c r="D370" s="58"/>
      <c r="E370" s="12">
        <f>SUM(E371+E489+E499)</f>
        <v>0</v>
      </c>
      <c r="F370" s="12">
        <f>SUM(F371+F489+F499)</f>
        <v>0</v>
      </c>
      <c r="G370" s="53">
        <f t="shared" si="58"/>
        <v>0</v>
      </c>
      <c r="H370" s="12">
        <f>SUM(H371+H489+H499)</f>
        <v>0</v>
      </c>
      <c r="I370" s="12">
        <f>SUM(I371+I489+I499)</f>
        <v>0</v>
      </c>
      <c r="J370" s="53">
        <f t="shared" si="59"/>
        <v>0</v>
      </c>
    </row>
    <row r="371" spans="1:10" ht="12.75" customHeight="1" x14ac:dyDescent="0.2">
      <c r="A371" s="10"/>
      <c r="B371" s="57" t="s">
        <v>209</v>
      </c>
      <c r="C371" s="57"/>
      <c r="D371" s="58"/>
      <c r="E371" s="12">
        <f>+E372+E375+E402+E403+E485+E486+E487+E488</f>
        <v>0</v>
      </c>
      <c r="F371" s="12">
        <f>+F372+F375+F402+F403+F485+F486+F487+F488</f>
        <v>0</v>
      </c>
      <c r="G371" s="53">
        <f t="shared" si="58"/>
        <v>0</v>
      </c>
      <c r="H371" s="12">
        <f>+H372+H375+H402+H403+H485+H486+H487+H488</f>
        <v>0</v>
      </c>
      <c r="I371" s="12">
        <f>+I372+I375+I402+I403+I485+I486+I487+I488</f>
        <v>0</v>
      </c>
      <c r="J371" s="53">
        <f t="shared" si="59"/>
        <v>0</v>
      </c>
    </row>
    <row r="372" spans="1:10" x14ac:dyDescent="0.2">
      <c r="A372" s="10"/>
      <c r="B372" s="13"/>
      <c r="C372" s="56" t="s">
        <v>210</v>
      </c>
      <c r="D372" s="14"/>
      <c r="E372" s="12">
        <f>+E373</f>
        <v>0</v>
      </c>
      <c r="F372" s="12">
        <f>+F373</f>
        <v>0</v>
      </c>
      <c r="G372" s="53">
        <f t="shared" si="58"/>
        <v>0</v>
      </c>
      <c r="H372" s="12">
        <f>+H373</f>
        <v>0</v>
      </c>
      <c r="I372" s="12">
        <f>+I373</f>
        <v>0</v>
      </c>
      <c r="J372" s="53">
        <f t="shared" si="59"/>
        <v>0</v>
      </c>
    </row>
    <row r="373" spans="1:10" x14ac:dyDescent="0.2">
      <c r="A373" s="10"/>
      <c r="B373" s="13"/>
      <c r="C373" s="56" t="s">
        <v>211</v>
      </c>
      <c r="D373" s="14"/>
      <c r="E373" s="12">
        <f>SUM(E374:E374)</f>
        <v>0</v>
      </c>
      <c r="F373" s="12">
        <f>SUM(F374:F374)</f>
        <v>0</v>
      </c>
      <c r="G373" s="53">
        <f t="shared" si="58"/>
        <v>0</v>
      </c>
      <c r="H373" s="12">
        <f>SUM(H374:H374)</f>
        <v>0</v>
      </c>
      <c r="I373" s="12">
        <f>SUM(I374:I374)</f>
        <v>0</v>
      </c>
      <c r="J373" s="53">
        <f t="shared" si="59"/>
        <v>0</v>
      </c>
    </row>
    <row r="374" spans="1:10" s="9" customFormat="1" x14ac:dyDescent="0.2">
      <c r="A374" s="10"/>
      <c r="B374" s="13"/>
      <c r="C374" s="48"/>
      <c r="D374" s="11"/>
      <c r="E374" s="8">
        <v>0</v>
      </c>
      <c r="F374" s="8">
        <v>0</v>
      </c>
      <c r="G374" s="53">
        <f t="shared" si="58"/>
        <v>0</v>
      </c>
      <c r="H374" s="8">
        <v>0</v>
      </c>
      <c r="I374" s="8">
        <v>0</v>
      </c>
      <c r="J374" s="53">
        <f t="shared" si="59"/>
        <v>0</v>
      </c>
    </row>
    <row r="375" spans="1:10" x14ac:dyDescent="0.2">
      <c r="A375" s="10"/>
      <c r="B375" s="13"/>
      <c r="C375" s="56" t="s">
        <v>212</v>
      </c>
      <c r="D375" s="14"/>
      <c r="E375" s="12">
        <f>+E376+E399</f>
        <v>0</v>
      </c>
      <c r="F375" s="12">
        <f>+F376+F399</f>
        <v>0</v>
      </c>
      <c r="G375" s="53">
        <f t="shared" si="58"/>
        <v>0</v>
      </c>
      <c r="H375" s="12">
        <f>+H376+H399</f>
        <v>0</v>
      </c>
      <c r="I375" s="12">
        <f>+I376+I399</f>
        <v>0</v>
      </c>
      <c r="J375" s="53">
        <f t="shared" si="59"/>
        <v>0</v>
      </c>
    </row>
    <row r="376" spans="1:10" x14ac:dyDescent="0.2">
      <c r="A376" s="10"/>
      <c r="B376" s="13"/>
      <c r="C376" s="56" t="s">
        <v>388</v>
      </c>
      <c r="D376" s="14"/>
      <c r="E376" s="12">
        <f>SUM(E377:E398)</f>
        <v>0</v>
      </c>
      <c r="F376" s="12">
        <f t="shared" ref="F376:H376" si="67">SUM(F377:F398)</f>
        <v>0</v>
      </c>
      <c r="G376" s="53">
        <f t="shared" si="58"/>
        <v>0</v>
      </c>
      <c r="H376" s="12">
        <f t="shared" si="67"/>
        <v>0</v>
      </c>
      <c r="I376" s="12">
        <f t="shared" ref="I376" si="68">SUM(I377:I398)</f>
        <v>0</v>
      </c>
      <c r="J376" s="53">
        <f t="shared" si="59"/>
        <v>0</v>
      </c>
    </row>
    <row r="377" spans="1:10" s="9" customFormat="1" ht="45" x14ac:dyDescent="0.2">
      <c r="A377" s="10"/>
      <c r="B377" s="13"/>
      <c r="C377" s="48"/>
      <c r="D377" s="11" t="s">
        <v>390</v>
      </c>
      <c r="E377" s="8">
        <v>0</v>
      </c>
      <c r="F377" s="8">
        <v>0</v>
      </c>
      <c r="G377" s="53">
        <f t="shared" si="58"/>
        <v>0</v>
      </c>
      <c r="H377" s="8">
        <v>0</v>
      </c>
      <c r="I377" s="8">
        <v>0</v>
      </c>
      <c r="J377" s="53">
        <f t="shared" si="59"/>
        <v>0</v>
      </c>
    </row>
    <row r="378" spans="1:10" s="9" customFormat="1" ht="45" x14ac:dyDescent="0.2">
      <c r="A378" s="10"/>
      <c r="B378" s="75"/>
      <c r="C378" s="75"/>
      <c r="D378" s="11" t="s">
        <v>391</v>
      </c>
      <c r="E378" s="8">
        <v>0</v>
      </c>
      <c r="F378" s="8">
        <v>0</v>
      </c>
      <c r="G378" s="53">
        <f t="shared" si="58"/>
        <v>0</v>
      </c>
      <c r="H378" s="8">
        <v>0</v>
      </c>
      <c r="I378" s="8">
        <v>0</v>
      </c>
      <c r="J378" s="53">
        <f t="shared" si="59"/>
        <v>0</v>
      </c>
    </row>
    <row r="379" spans="1:10" s="9" customFormat="1" ht="45" x14ac:dyDescent="0.2">
      <c r="A379" s="10"/>
      <c r="B379" s="75"/>
      <c r="C379" s="75"/>
      <c r="D379" s="11" t="s">
        <v>392</v>
      </c>
      <c r="E379" s="8">
        <v>0</v>
      </c>
      <c r="F379" s="8">
        <v>0</v>
      </c>
      <c r="G379" s="53">
        <f t="shared" si="58"/>
        <v>0</v>
      </c>
      <c r="H379" s="8">
        <v>0</v>
      </c>
      <c r="I379" s="8">
        <v>0</v>
      </c>
      <c r="J379" s="53">
        <f t="shared" si="59"/>
        <v>0</v>
      </c>
    </row>
    <row r="380" spans="1:10" s="9" customFormat="1" ht="45" x14ac:dyDescent="0.2">
      <c r="A380" s="10"/>
      <c r="B380" s="75"/>
      <c r="C380" s="75"/>
      <c r="D380" s="11" t="s">
        <v>393</v>
      </c>
      <c r="E380" s="8">
        <v>0</v>
      </c>
      <c r="F380" s="8">
        <v>0</v>
      </c>
      <c r="G380" s="53">
        <f t="shared" si="58"/>
        <v>0</v>
      </c>
      <c r="H380" s="8">
        <v>0</v>
      </c>
      <c r="I380" s="8">
        <v>0</v>
      </c>
      <c r="J380" s="53">
        <f t="shared" si="59"/>
        <v>0</v>
      </c>
    </row>
    <row r="381" spans="1:10" s="9" customFormat="1" ht="45" x14ac:dyDescent="0.2">
      <c r="A381" s="10"/>
      <c r="B381" s="75"/>
      <c r="C381" s="75"/>
      <c r="D381" s="11" t="s">
        <v>394</v>
      </c>
      <c r="E381" s="8">
        <v>0</v>
      </c>
      <c r="F381" s="8">
        <v>0</v>
      </c>
      <c r="G381" s="53">
        <f t="shared" si="58"/>
        <v>0</v>
      </c>
      <c r="H381" s="8">
        <v>0</v>
      </c>
      <c r="I381" s="8">
        <v>0</v>
      </c>
      <c r="J381" s="53">
        <f t="shared" si="59"/>
        <v>0</v>
      </c>
    </row>
    <row r="382" spans="1:10" s="9" customFormat="1" ht="45" x14ac:dyDescent="0.2">
      <c r="A382" s="10"/>
      <c r="B382" s="75"/>
      <c r="C382" s="75"/>
      <c r="D382" s="11" t="s">
        <v>395</v>
      </c>
      <c r="E382" s="8">
        <v>0</v>
      </c>
      <c r="F382" s="8">
        <v>0</v>
      </c>
      <c r="G382" s="53">
        <f t="shared" si="58"/>
        <v>0</v>
      </c>
      <c r="H382" s="8">
        <v>0</v>
      </c>
      <c r="I382" s="8">
        <v>0</v>
      </c>
      <c r="J382" s="53">
        <f t="shared" si="59"/>
        <v>0</v>
      </c>
    </row>
    <row r="383" spans="1:10" s="9" customFormat="1" ht="45" x14ac:dyDescent="0.2">
      <c r="A383" s="10"/>
      <c r="B383" s="75"/>
      <c r="C383" s="75"/>
      <c r="D383" s="11" t="s">
        <v>396</v>
      </c>
      <c r="E383" s="8">
        <v>0</v>
      </c>
      <c r="F383" s="8">
        <v>0</v>
      </c>
      <c r="G383" s="53">
        <f t="shared" si="58"/>
        <v>0</v>
      </c>
      <c r="H383" s="8">
        <v>0</v>
      </c>
      <c r="I383" s="8">
        <v>0</v>
      </c>
      <c r="J383" s="53">
        <f t="shared" si="59"/>
        <v>0</v>
      </c>
    </row>
    <row r="384" spans="1:10" s="9" customFormat="1" ht="45" x14ac:dyDescent="0.2">
      <c r="A384" s="10"/>
      <c r="B384" s="75"/>
      <c r="C384" s="75"/>
      <c r="D384" s="11" t="s">
        <v>397</v>
      </c>
      <c r="E384" s="8">
        <v>0</v>
      </c>
      <c r="F384" s="8">
        <v>0</v>
      </c>
      <c r="G384" s="53">
        <f t="shared" si="58"/>
        <v>0</v>
      </c>
      <c r="H384" s="8">
        <v>0</v>
      </c>
      <c r="I384" s="8">
        <v>0</v>
      </c>
      <c r="J384" s="53">
        <f t="shared" si="59"/>
        <v>0</v>
      </c>
    </row>
    <row r="385" spans="1:10" s="9" customFormat="1" ht="56.25" x14ac:dyDescent="0.2">
      <c r="A385" s="10"/>
      <c r="B385" s="75"/>
      <c r="C385" s="75"/>
      <c r="D385" s="11" t="s">
        <v>398</v>
      </c>
      <c r="E385" s="8">
        <v>0</v>
      </c>
      <c r="F385" s="8">
        <v>0</v>
      </c>
      <c r="G385" s="53">
        <f t="shared" si="58"/>
        <v>0</v>
      </c>
      <c r="H385" s="8">
        <v>0</v>
      </c>
      <c r="I385" s="8">
        <v>0</v>
      </c>
      <c r="J385" s="53">
        <f t="shared" si="59"/>
        <v>0</v>
      </c>
    </row>
    <row r="386" spans="1:10" s="9" customFormat="1" ht="33.75" x14ac:dyDescent="0.2">
      <c r="A386" s="10"/>
      <c r="B386" s="75"/>
      <c r="C386" s="75"/>
      <c r="D386" s="11" t="s">
        <v>399</v>
      </c>
      <c r="E386" s="8">
        <v>0</v>
      </c>
      <c r="F386" s="8">
        <v>0</v>
      </c>
      <c r="G386" s="53">
        <f t="shared" si="58"/>
        <v>0</v>
      </c>
      <c r="H386" s="8">
        <v>0</v>
      </c>
      <c r="I386" s="8">
        <v>0</v>
      </c>
      <c r="J386" s="53">
        <f t="shared" si="59"/>
        <v>0</v>
      </c>
    </row>
    <row r="387" spans="1:10" s="9" customFormat="1" ht="56.25" x14ac:dyDescent="0.2">
      <c r="A387" s="10"/>
      <c r="B387" s="75"/>
      <c r="C387" s="75"/>
      <c r="D387" s="11" t="s">
        <v>400</v>
      </c>
      <c r="E387" s="8">
        <v>0</v>
      </c>
      <c r="F387" s="8">
        <v>0</v>
      </c>
      <c r="G387" s="53">
        <f t="shared" si="58"/>
        <v>0</v>
      </c>
      <c r="H387" s="8">
        <v>0</v>
      </c>
      <c r="I387" s="8">
        <v>0</v>
      </c>
      <c r="J387" s="53">
        <f t="shared" si="59"/>
        <v>0</v>
      </c>
    </row>
    <row r="388" spans="1:10" s="9" customFormat="1" ht="56.25" x14ac:dyDescent="0.2">
      <c r="A388" s="10"/>
      <c r="B388" s="75"/>
      <c r="C388" s="75"/>
      <c r="D388" s="11" t="s">
        <v>401</v>
      </c>
      <c r="E388" s="8">
        <v>0</v>
      </c>
      <c r="F388" s="8">
        <v>0</v>
      </c>
      <c r="G388" s="53">
        <f t="shared" si="58"/>
        <v>0</v>
      </c>
      <c r="H388" s="8">
        <v>0</v>
      </c>
      <c r="I388" s="8">
        <v>0</v>
      </c>
      <c r="J388" s="53">
        <f t="shared" si="59"/>
        <v>0</v>
      </c>
    </row>
    <row r="389" spans="1:10" s="9" customFormat="1" ht="56.25" x14ac:dyDescent="0.2">
      <c r="A389" s="10"/>
      <c r="B389" s="75"/>
      <c r="C389" s="75"/>
      <c r="D389" s="11" t="s">
        <v>402</v>
      </c>
      <c r="E389" s="8">
        <v>0</v>
      </c>
      <c r="F389" s="8">
        <v>0</v>
      </c>
      <c r="G389" s="53">
        <f t="shared" si="58"/>
        <v>0</v>
      </c>
      <c r="H389" s="8">
        <v>0</v>
      </c>
      <c r="I389" s="8">
        <v>0</v>
      </c>
      <c r="J389" s="53">
        <f t="shared" si="59"/>
        <v>0</v>
      </c>
    </row>
    <row r="390" spans="1:10" s="9" customFormat="1" ht="56.25" x14ac:dyDescent="0.2">
      <c r="A390" s="10"/>
      <c r="B390" s="75"/>
      <c r="C390" s="75"/>
      <c r="D390" s="11" t="s">
        <v>403</v>
      </c>
      <c r="E390" s="8">
        <v>0</v>
      </c>
      <c r="F390" s="8">
        <v>0</v>
      </c>
      <c r="G390" s="53">
        <f t="shared" si="58"/>
        <v>0</v>
      </c>
      <c r="H390" s="8">
        <v>0</v>
      </c>
      <c r="I390" s="8">
        <v>0</v>
      </c>
      <c r="J390" s="53">
        <f t="shared" si="59"/>
        <v>0</v>
      </c>
    </row>
    <row r="391" spans="1:10" s="9" customFormat="1" ht="45" x14ac:dyDescent="0.2">
      <c r="A391" s="10"/>
      <c r="B391" s="75"/>
      <c r="C391" s="75"/>
      <c r="D391" s="11" t="s">
        <v>404</v>
      </c>
      <c r="E391" s="8">
        <v>0</v>
      </c>
      <c r="F391" s="8">
        <v>0</v>
      </c>
      <c r="G391" s="53">
        <f t="shared" si="58"/>
        <v>0</v>
      </c>
      <c r="H391" s="8">
        <v>0</v>
      </c>
      <c r="I391" s="8">
        <v>0</v>
      </c>
      <c r="J391" s="53">
        <f t="shared" si="59"/>
        <v>0</v>
      </c>
    </row>
    <row r="392" spans="1:10" s="9" customFormat="1" ht="33.75" x14ac:dyDescent="0.2">
      <c r="A392" s="10"/>
      <c r="B392" s="75"/>
      <c r="C392" s="75"/>
      <c r="D392" s="11" t="s">
        <v>405</v>
      </c>
      <c r="E392" s="8">
        <v>0</v>
      </c>
      <c r="F392" s="8">
        <v>0</v>
      </c>
      <c r="G392" s="53">
        <f t="shared" si="58"/>
        <v>0</v>
      </c>
      <c r="H392" s="8">
        <v>0</v>
      </c>
      <c r="I392" s="8">
        <v>0</v>
      </c>
      <c r="J392" s="53">
        <f t="shared" si="59"/>
        <v>0</v>
      </c>
    </row>
    <row r="393" spans="1:10" s="9" customFormat="1" ht="45" x14ac:dyDescent="0.2">
      <c r="A393" s="10"/>
      <c r="B393" s="75"/>
      <c r="C393" s="75"/>
      <c r="D393" s="11" t="s">
        <v>406</v>
      </c>
      <c r="E393" s="8">
        <v>0</v>
      </c>
      <c r="F393" s="8">
        <v>0</v>
      </c>
      <c r="G393" s="53">
        <f t="shared" si="58"/>
        <v>0</v>
      </c>
      <c r="H393" s="8">
        <v>0</v>
      </c>
      <c r="I393" s="8">
        <v>0</v>
      </c>
      <c r="J393" s="53">
        <f t="shared" si="59"/>
        <v>0</v>
      </c>
    </row>
    <row r="394" spans="1:10" s="9" customFormat="1" ht="45" x14ac:dyDescent="0.2">
      <c r="A394" s="10"/>
      <c r="B394" s="75"/>
      <c r="C394" s="75"/>
      <c r="D394" s="11" t="s">
        <v>407</v>
      </c>
      <c r="E394" s="8">
        <v>0</v>
      </c>
      <c r="F394" s="8">
        <v>0</v>
      </c>
      <c r="G394" s="53">
        <f t="shared" si="58"/>
        <v>0</v>
      </c>
      <c r="H394" s="8">
        <v>0</v>
      </c>
      <c r="I394" s="8">
        <v>0</v>
      </c>
      <c r="J394" s="53">
        <f t="shared" si="59"/>
        <v>0</v>
      </c>
    </row>
    <row r="395" spans="1:10" s="9" customFormat="1" ht="45" x14ac:dyDescent="0.2">
      <c r="A395" s="10"/>
      <c r="B395" s="75"/>
      <c r="C395" s="75"/>
      <c r="D395" s="11" t="s">
        <v>408</v>
      </c>
      <c r="E395" s="8">
        <v>0</v>
      </c>
      <c r="F395" s="8">
        <v>0</v>
      </c>
      <c r="G395" s="53">
        <f t="shared" si="58"/>
        <v>0</v>
      </c>
      <c r="H395" s="8">
        <v>0</v>
      </c>
      <c r="I395" s="8">
        <v>0</v>
      </c>
      <c r="J395" s="53">
        <f t="shared" si="59"/>
        <v>0</v>
      </c>
    </row>
    <row r="396" spans="1:10" s="9" customFormat="1" ht="56.25" x14ac:dyDescent="0.2">
      <c r="A396" s="10"/>
      <c r="B396" s="75"/>
      <c r="C396" s="75"/>
      <c r="D396" s="11" t="s">
        <v>409</v>
      </c>
      <c r="E396" s="8">
        <v>0</v>
      </c>
      <c r="F396" s="8">
        <v>0</v>
      </c>
      <c r="G396" s="53">
        <f t="shared" ref="G396:G459" si="69">E396+F396</f>
        <v>0</v>
      </c>
      <c r="H396" s="8">
        <v>0</v>
      </c>
      <c r="I396" s="8">
        <v>0</v>
      </c>
      <c r="J396" s="53">
        <f t="shared" ref="J396:J459" si="70">G396-H396</f>
        <v>0</v>
      </c>
    </row>
    <row r="397" spans="1:10" s="9" customFormat="1" ht="56.25" x14ac:dyDescent="0.2">
      <c r="A397" s="10"/>
      <c r="B397" s="75"/>
      <c r="C397" s="75"/>
      <c r="D397" s="11" t="s">
        <v>480</v>
      </c>
      <c r="E397" s="8">
        <v>0</v>
      </c>
      <c r="F397" s="8">
        <v>0</v>
      </c>
      <c r="G397" s="53">
        <f t="shared" si="69"/>
        <v>0</v>
      </c>
      <c r="H397" s="8">
        <v>0</v>
      </c>
      <c r="I397" s="8">
        <v>0</v>
      </c>
      <c r="J397" s="53">
        <f t="shared" si="70"/>
        <v>0</v>
      </c>
    </row>
    <row r="398" spans="1:10" s="9" customFormat="1" ht="45" x14ac:dyDescent="0.2">
      <c r="A398" s="10"/>
      <c r="B398" s="75"/>
      <c r="C398" s="75"/>
      <c r="D398" s="11" t="s">
        <v>484</v>
      </c>
      <c r="E398" s="8">
        <v>0</v>
      </c>
      <c r="F398" s="8">
        <v>0</v>
      </c>
      <c r="G398" s="53">
        <f t="shared" si="69"/>
        <v>0</v>
      </c>
      <c r="H398" s="8">
        <v>0</v>
      </c>
      <c r="I398" s="8">
        <v>0</v>
      </c>
      <c r="J398" s="53">
        <f t="shared" si="70"/>
        <v>0</v>
      </c>
    </row>
    <row r="399" spans="1:10" x14ac:dyDescent="0.2">
      <c r="A399" s="10"/>
      <c r="B399" s="13"/>
      <c r="C399" s="56" t="s">
        <v>389</v>
      </c>
      <c r="D399" s="14"/>
      <c r="E399" s="12">
        <f>SUM(E400:E401)</f>
        <v>0</v>
      </c>
      <c r="F399" s="12">
        <f>SUM(F400:F401)</f>
        <v>0</v>
      </c>
      <c r="G399" s="53">
        <f t="shared" si="69"/>
        <v>0</v>
      </c>
      <c r="H399" s="12">
        <f>SUM(H400:H401)</f>
        <v>0</v>
      </c>
      <c r="I399" s="12">
        <f>SUM(I400:I401)</f>
        <v>0</v>
      </c>
      <c r="J399" s="53">
        <f t="shared" si="70"/>
        <v>0</v>
      </c>
    </row>
    <row r="400" spans="1:10" s="9" customFormat="1" ht="33.75" x14ac:dyDescent="0.2">
      <c r="A400" s="10"/>
      <c r="B400" s="13"/>
      <c r="C400" s="48"/>
      <c r="D400" s="11" t="s">
        <v>410</v>
      </c>
      <c r="E400" s="8">
        <v>0</v>
      </c>
      <c r="F400" s="8">
        <v>0</v>
      </c>
      <c r="G400" s="53">
        <f t="shared" si="69"/>
        <v>0</v>
      </c>
      <c r="H400" s="8">
        <v>0</v>
      </c>
      <c r="I400" s="8">
        <v>0</v>
      </c>
      <c r="J400" s="53">
        <f t="shared" si="70"/>
        <v>0</v>
      </c>
    </row>
    <row r="401" spans="1:10" s="9" customFormat="1" ht="33.75" x14ac:dyDescent="0.2">
      <c r="A401" s="10"/>
      <c r="B401" s="13"/>
      <c r="C401" s="48"/>
      <c r="D401" s="11" t="s">
        <v>486</v>
      </c>
      <c r="E401" s="8">
        <v>0</v>
      </c>
      <c r="F401" s="8">
        <v>0</v>
      </c>
      <c r="G401" s="53">
        <f t="shared" si="69"/>
        <v>0</v>
      </c>
      <c r="H401" s="8">
        <v>0</v>
      </c>
      <c r="I401" s="8">
        <v>0</v>
      </c>
      <c r="J401" s="53">
        <f t="shared" si="70"/>
        <v>0</v>
      </c>
    </row>
    <row r="402" spans="1:10" x14ac:dyDescent="0.2">
      <c r="A402" s="10"/>
      <c r="B402" s="13"/>
      <c r="C402" s="56" t="s">
        <v>213</v>
      </c>
      <c r="D402" s="14"/>
      <c r="E402" s="12">
        <v>0</v>
      </c>
      <c r="F402" s="12">
        <v>0</v>
      </c>
      <c r="G402" s="53">
        <f t="shared" si="69"/>
        <v>0</v>
      </c>
      <c r="H402" s="12">
        <v>0</v>
      </c>
      <c r="I402" s="12">
        <v>0</v>
      </c>
      <c r="J402" s="53">
        <f t="shared" si="70"/>
        <v>0</v>
      </c>
    </row>
    <row r="403" spans="1:10" x14ac:dyDescent="0.2">
      <c r="A403" s="10"/>
      <c r="B403" s="13"/>
      <c r="C403" s="56" t="s">
        <v>214</v>
      </c>
      <c r="D403" s="14"/>
      <c r="E403" s="12">
        <f>+E404+E415+E427+E483</f>
        <v>0</v>
      </c>
      <c r="F403" s="12">
        <f>+F404+F415+F427+F483</f>
        <v>0</v>
      </c>
      <c r="G403" s="53">
        <f t="shared" si="69"/>
        <v>0</v>
      </c>
      <c r="H403" s="12">
        <f>+H404+H415+H427+H483</f>
        <v>0</v>
      </c>
      <c r="I403" s="12">
        <f>+I404+I415+I427+I483</f>
        <v>0</v>
      </c>
      <c r="J403" s="53">
        <f t="shared" si="70"/>
        <v>0</v>
      </c>
    </row>
    <row r="404" spans="1:10" x14ac:dyDescent="0.2">
      <c r="A404" s="10"/>
      <c r="B404" s="13"/>
      <c r="C404" s="56" t="s">
        <v>215</v>
      </c>
      <c r="D404" s="14"/>
      <c r="E404" s="12">
        <f>SUM(E405:E414)</f>
        <v>0</v>
      </c>
      <c r="F404" s="12">
        <f>SUM(F405:F414)</f>
        <v>0</v>
      </c>
      <c r="G404" s="53">
        <f t="shared" si="69"/>
        <v>0</v>
      </c>
      <c r="H404" s="12">
        <f>SUM(H405:H414)</f>
        <v>0</v>
      </c>
      <c r="I404" s="12">
        <f>SUM(I405:I414)</f>
        <v>0</v>
      </c>
      <c r="J404" s="53">
        <f t="shared" si="70"/>
        <v>0</v>
      </c>
    </row>
    <row r="405" spans="1:10" s="9" customFormat="1" ht="33.75" x14ac:dyDescent="0.2">
      <c r="A405" s="10"/>
      <c r="B405" s="13"/>
      <c r="C405" s="48"/>
      <c r="D405" s="11" t="s">
        <v>411</v>
      </c>
      <c r="E405" s="8">
        <v>0</v>
      </c>
      <c r="F405" s="8">
        <v>0</v>
      </c>
      <c r="G405" s="53">
        <f t="shared" si="69"/>
        <v>0</v>
      </c>
      <c r="H405" s="8">
        <v>0</v>
      </c>
      <c r="I405" s="8">
        <v>0</v>
      </c>
      <c r="J405" s="53">
        <f t="shared" si="70"/>
        <v>0</v>
      </c>
    </row>
    <row r="406" spans="1:10" s="9" customFormat="1" ht="33.75" x14ac:dyDescent="0.2">
      <c r="A406" s="10"/>
      <c r="B406" s="13"/>
      <c r="C406" s="48"/>
      <c r="D406" s="11" t="s">
        <v>412</v>
      </c>
      <c r="E406" s="8">
        <v>0</v>
      </c>
      <c r="F406" s="8">
        <v>0</v>
      </c>
      <c r="G406" s="53">
        <f t="shared" si="69"/>
        <v>0</v>
      </c>
      <c r="H406" s="8">
        <v>0</v>
      </c>
      <c r="I406" s="8">
        <v>0</v>
      </c>
      <c r="J406" s="53">
        <f t="shared" si="70"/>
        <v>0</v>
      </c>
    </row>
    <row r="407" spans="1:10" s="9" customFormat="1" ht="33.75" x14ac:dyDescent="0.2">
      <c r="A407" s="10"/>
      <c r="B407" s="13"/>
      <c r="C407" s="48"/>
      <c r="D407" s="11" t="s">
        <v>413</v>
      </c>
      <c r="E407" s="8">
        <v>0</v>
      </c>
      <c r="F407" s="8">
        <v>0</v>
      </c>
      <c r="G407" s="53">
        <f t="shared" si="69"/>
        <v>0</v>
      </c>
      <c r="H407" s="8">
        <v>0</v>
      </c>
      <c r="I407" s="8">
        <v>0</v>
      </c>
      <c r="J407" s="53">
        <f t="shared" si="70"/>
        <v>0</v>
      </c>
    </row>
    <row r="408" spans="1:10" s="9" customFormat="1" ht="33.75" x14ac:dyDescent="0.2">
      <c r="A408" s="10"/>
      <c r="B408" s="13"/>
      <c r="C408" s="48"/>
      <c r="D408" s="11" t="s">
        <v>414</v>
      </c>
      <c r="E408" s="8">
        <v>0</v>
      </c>
      <c r="F408" s="8">
        <v>0</v>
      </c>
      <c r="G408" s="53">
        <f t="shared" si="69"/>
        <v>0</v>
      </c>
      <c r="H408" s="8">
        <v>0</v>
      </c>
      <c r="I408" s="8">
        <v>0</v>
      </c>
      <c r="J408" s="53">
        <f t="shared" si="70"/>
        <v>0</v>
      </c>
    </row>
    <row r="409" spans="1:10" s="9" customFormat="1" ht="33.75" x14ac:dyDescent="0.2">
      <c r="A409" s="10"/>
      <c r="B409" s="13"/>
      <c r="C409" s="48"/>
      <c r="D409" s="11" t="s">
        <v>415</v>
      </c>
      <c r="E409" s="8">
        <v>0</v>
      </c>
      <c r="F409" s="8">
        <v>0</v>
      </c>
      <c r="G409" s="53">
        <f t="shared" si="69"/>
        <v>0</v>
      </c>
      <c r="H409" s="8">
        <v>0</v>
      </c>
      <c r="I409" s="8">
        <v>0</v>
      </c>
      <c r="J409" s="53">
        <f t="shared" si="70"/>
        <v>0</v>
      </c>
    </row>
    <row r="410" spans="1:10" s="9" customFormat="1" ht="33.75" x14ac:dyDescent="0.2">
      <c r="A410" s="10"/>
      <c r="B410" s="13"/>
      <c r="C410" s="48"/>
      <c r="D410" s="11" t="s">
        <v>416</v>
      </c>
      <c r="E410" s="8">
        <v>0</v>
      </c>
      <c r="F410" s="8">
        <v>0</v>
      </c>
      <c r="G410" s="53">
        <f t="shared" si="69"/>
        <v>0</v>
      </c>
      <c r="H410" s="8">
        <v>0</v>
      </c>
      <c r="I410" s="8">
        <v>0</v>
      </c>
      <c r="J410" s="53">
        <f t="shared" si="70"/>
        <v>0</v>
      </c>
    </row>
    <row r="411" spans="1:10" s="9" customFormat="1" ht="33.75" x14ac:dyDescent="0.2">
      <c r="A411" s="10"/>
      <c r="B411" s="13"/>
      <c r="C411" s="48"/>
      <c r="D411" s="11" t="s">
        <v>417</v>
      </c>
      <c r="E411" s="8">
        <v>0</v>
      </c>
      <c r="F411" s="8">
        <v>0</v>
      </c>
      <c r="G411" s="53">
        <f t="shared" si="69"/>
        <v>0</v>
      </c>
      <c r="H411" s="8">
        <v>0</v>
      </c>
      <c r="I411" s="8">
        <v>0</v>
      </c>
      <c r="J411" s="53">
        <f t="shared" si="70"/>
        <v>0</v>
      </c>
    </row>
    <row r="412" spans="1:10" s="9" customFormat="1" ht="33.75" x14ac:dyDescent="0.2">
      <c r="A412" s="10"/>
      <c r="B412" s="13"/>
      <c r="C412" s="48"/>
      <c r="D412" s="11" t="s">
        <v>418</v>
      </c>
      <c r="E412" s="8">
        <v>0</v>
      </c>
      <c r="F412" s="8">
        <v>0</v>
      </c>
      <c r="G412" s="53">
        <f t="shared" si="69"/>
        <v>0</v>
      </c>
      <c r="H412" s="8">
        <v>0</v>
      </c>
      <c r="I412" s="8">
        <v>0</v>
      </c>
      <c r="J412" s="53">
        <f t="shared" si="70"/>
        <v>0</v>
      </c>
    </row>
    <row r="413" spans="1:10" s="9" customFormat="1" ht="33.75" x14ac:dyDescent="0.2">
      <c r="A413" s="10"/>
      <c r="B413" s="13"/>
      <c r="C413" s="48"/>
      <c r="D413" s="11" t="s">
        <v>419</v>
      </c>
      <c r="E413" s="8">
        <v>0</v>
      </c>
      <c r="F413" s="8">
        <v>0</v>
      </c>
      <c r="G413" s="53">
        <f t="shared" si="69"/>
        <v>0</v>
      </c>
      <c r="H413" s="8">
        <v>0</v>
      </c>
      <c r="I413" s="8">
        <v>0</v>
      </c>
      <c r="J413" s="53">
        <f t="shared" si="70"/>
        <v>0</v>
      </c>
    </row>
    <row r="414" spans="1:10" s="9" customFormat="1" ht="22.5" x14ac:dyDescent="0.2">
      <c r="A414" s="10"/>
      <c r="B414" s="13"/>
      <c r="C414" s="48"/>
      <c r="D414" s="11" t="s">
        <v>420</v>
      </c>
      <c r="E414" s="8">
        <v>0</v>
      </c>
      <c r="F414" s="8">
        <v>0</v>
      </c>
      <c r="G414" s="53">
        <f t="shared" si="69"/>
        <v>0</v>
      </c>
      <c r="H414" s="8">
        <v>0</v>
      </c>
      <c r="I414" s="8">
        <v>0</v>
      </c>
      <c r="J414" s="53">
        <f t="shared" si="70"/>
        <v>0</v>
      </c>
    </row>
    <row r="415" spans="1:10" s="9" customFormat="1" x14ac:dyDescent="0.2">
      <c r="A415" s="10"/>
      <c r="B415" s="13"/>
      <c r="C415" s="56" t="s">
        <v>216</v>
      </c>
      <c r="D415" s="14"/>
      <c r="E415" s="12">
        <f>SUM(E416:E426)</f>
        <v>0</v>
      </c>
      <c r="F415" s="12">
        <f>SUM(F416:F426)</f>
        <v>0</v>
      </c>
      <c r="G415" s="53">
        <f t="shared" si="69"/>
        <v>0</v>
      </c>
      <c r="H415" s="12">
        <f>SUM(H416:H426)</f>
        <v>0</v>
      </c>
      <c r="I415" s="12">
        <f>SUM(I416:I426)</f>
        <v>0</v>
      </c>
      <c r="J415" s="53">
        <f t="shared" si="70"/>
        <v>0</v>
      </c>
    </row>
    <row r="416" spans="1:10" s="9" customFormat="1" ht="33.75" x14ac:dyDescent="0.2">
      <c r="A416" s="10"/>
      <c r="B416" s="42"/>
      <c r="C416" s="48"/>
      <c r="D416" s="44" t="s">
        <v>421</v>
      </c>
      <c r="E416" s="8">
        <v>0</v>
      </c>
      <c r="F416" s="8">
        <v>0</v>
      </c>
      <c r="G416" s="53">
        <f t="shared" si="69"/>
        <v>0</v>
      </c>
      <c r="H416" s="8">
        <v>0</v>
      </c>
      <c r="I416" s="8">
        <v>0</v>
      </c>
      <c r="J416" s="53">
        <f t="shared" si="70"/>
        <v>0</v>
      </c>
    </row>
    <row r="417" spans="1:10" s="9" customFormat="1" ht="33.75" x14ac:dyDescent="0.2">
      <c r="A417" s="10"/>
      <c r="B417" s="42"/>
      <c r="C417" s="48"/>
      <c r="D417" s="44" t="s">
        <v>422</v>
      </c>
      <c r="E417" s="8">
        <v>0</v>
      </c>
      <c r="F417" s="8">
        <v>0</v>
      </c>
      <c r="G417" s="53">
        <f t="shared" si="69"/>
        <v>0</v>
      </c>
      <c r="H417" s="8">
        <v>0</v>
      </c>
      <c r="I417" s="8">
        <v>0</v>
      </c>
      <c r="J417" s="53">
        <f t="shared" si="70"/>
        <v>0</v>
      </c>
    </row>
    <row r="418" spans="1:10" s="9" customFormat="1" ht="33.75" x14ac:dyDescent="0.2">
      <c r="A418" s="10"/>
      <c r="B418" s="13"/>
      <c r="C418" s="48"/>
      <c r="D418" s="11" t="s">
        <v>423</v>
      </c>
      <c r="E418" s="8">
        <v>0</v>
      </c>
      <c r="F418" s="8">
        <v>0</v>
      </c>
      <c r="G418" s="53">
        <f t="shared" si="69"/>
        <v>0</v>
      </c>
      <c r="H418" s="8">
        <v>0</v>
      </c>
      <c r="I418" s="8">
        <v>0</v>
      </c>
      <c r="J418" s="53">
        <f t="shared" si="70"/>
        <v>0</v>
      </c>
    </row>
    <row r="419" spans="1:10" s="9" customFormat="1" ht="33.75" x14ac:dyDescent="0.2">
      <c r="A419" s="10"/>
      <c r="B419" s="13"/>
      <c r="C419" s="48"/>
      <c r="D419" s="11" t="s">
        <v>424</v>
      </c>
      <c r="E419" s="8">
        <v>0</v>
      </c>
      <c r="F419" s="8">
        <v>0</v>
      </c>
      <c r="G419" s="53">
        <f t="shared" si="69"/>
        <v>0</v>
      </c>
      <c r="H419" s="8">
        <v>0</v>
      </c>
      <c r="I419" s="8">
        <v>0</v>
      </c>
      <c r="J419" s="53">
        <f t="shared" si="70"/>
        <v>0</v>
      </c>
    </row>
    <row r="420" spans="1:10" s="9" customFormat="1" ht="45" x14ac:dyDescent="0.2">
      <c r="A420" s="10"/>
      <c r="B420" s="13"/>
      <c r="C420" s="48"/>
      <c r="D420" s="11" t="s">
        <v>425</v>
      </c>
      <c r="E420" s="8">
        <v>0</v>
      </c>
      <c r="F420" s="8">
        <v>0</v>
      </c>
      <c r="G420" s="53">
        <f t="shared" si="69"/>
        <v>0</v>
      </c>
      <c r="H420" s="8">
        <v>0</v>
      </c>
      <c r="I420" s="8">
        <v>0</v>
      </c>
      <c r="J420" s="53">
        <f t="shared" si="70"/>
        <v>0</v>
      </c>
    </row>
    <row r="421" spans="1:10" s="9" customFormat="1" ht="33.75" x14ac:dyDescent="0.2">
      <c r="A421" s="10"/>
      <c r="B421" s="13"/>
      <c r="C421" s="48"/>
      <c r="D421" s="11" t="s">
        <v>426</v>
      </c>
      <c r="E421" s="8">
        <v>0</v>
      </c>
      <c r="F421" s="8">
        <v>0</v>
      </c>
      <c r="G421" s="53">
        <f t="shared" si="69"/>
        <v>0</v>
      </c>
      <c r="H421" s="8">
        <v>0</v>
      </c>
      <c r="I421" s="8">
        <v>0</v>
      </c>
      <c r="J421" s="53">
        <f t="shared" si="70"/>
        <v>0</v>
      </c>
    </row>
    <row r="422" spans="1:10" s="9" customFormat="1" ht="33.75" x14ac:dyDescent="0.2">
      <c r="A422" s="10"/>
      <c r="B422" s="13"/>
      <c r="C422" s="48"/>
      <c r="D422" s="11" t="s">
        <v>427</v>
      </c>
      <c r="E422" s="8">
        <v>0</v>
      </c>
      <c r="F422" s="8">
        <v>0</v>
      </c>
      <c r="G422" s="53">
        <f t="shared" si="69"/>
        <v>0</v>
      </c>
      <c r="H422" s="8">
        <v>0</v>
      </c>
      <c r="I422" s="8">
        <v>0</v>
      </c>
      <c r="J422" s="53">
        <f t="shared" si="70"/>
        <v>0</v>
      </c>
    </row>
    <row r="423" spans="1:10" s="9" customFormat="1" ht="45" x14ac:dyDescent="0.2">
      <c r="A423" s="10"/>
      <c r="B423" s="13"/>
      <c r="C423" s="48"/>
      <c r="D423" s="11" t="s">
        <v>428</v>
      </c>
      <c r="E423" s="8">
        <v>0</v>
      </c>
      <c r="F423" s="8">
        <v>0</v>
      </c>
      <c r="G423" s="53">
        <f t="shared" si="69"/>
        <v>0</v>
      </c>
      <c r="H423" s="8">
        <v>0</v>
      </c>
      <c r="I423" s="8">
        <v>0</v>
      </c>
      <c r="J423" s="53">
        <f t="shared" si="70"/>
        <v>0</v>
      </c>
    </row>
    <row r="424" spans="1:10" s="9" customFormat="1" ht="33.75" x14ac:dyDescent="0.2">
      <c r="A424" s="10"/>
      <c r="B424" s="13"/>
      <c r="C424" s="48"/>
      <c r="D424" s="11" t="s">
        <v>429</v>
      </c>
      <c r="E424" s="8">
        <v>0</v>
      </c>
      <c r="F424" s="8">
        <v>0</v>
      </c>
      <c r="G424" s="53">
        <f t="shared" si="69"/>
        <v>0</v>
      </c>
      <c r="H424" s="8">
        <v>0</v>
      </c>
      <c r="I424" s="8">
        <v>0</v>
      </c>
      <c r="J424" s="53">
        <f t="shared" si="70"/>
        <v>0</v>
      </c>
    </row>
    <row r="425" spans="1:10" s="9" customFormat="1" ht="33.75" x14ac:dyDescent="0.2">
      <c r="A425" s="10"/>
      <c r="B425" s="13"/>
      <c r="C425" s="48"/>
      <c r="D425" s="11" t="s">
        <v>479</v>
      </c>
      <c r="E425" s="8">
        <v>0</v>
      </c>
      <c r="F425" s="8">
        <v>0</v>
      </c>
      <c r="G425" s="53">
        <f t="shared" si="69"/>
        <v>0</v>
      </c>
      <c r="H425" s="8">
        <v>0</v>
      </c>
      <c r="I425" s="8">
        <v>0</v>
      </c>
      <c r="J425" s="53">
        <f t="shared" si="70"/>
        <v>0</v>
      </c>
    </row>
    <row r="426" spans="1:10" s="9" customFormat="1" ht="33.75" x14ac:dyDescent="0.2">
      <c r="A426" s="10"/>
      <c r="B426" s="13"/>
      <c r="C426" s="48"/>
      <c r="D426" s="11" t="s">
        <v>482</v>
      </c>
      <c r="E426" s="8">
        <v>0</v>
      </c>
      <c r="F426" s="8">
        <v>0</v>
      </c>
      <c r="G426" s="53">
        <f t="shared" si="69"/>
        <v>0</v>
      </c>
      <c r="H426" s="8">
        <v>0</v>
      </c>
      <c r="I426" s="8">
        <v>0</v>
      </c>
      <c r="J426" s="53">
        <f t="shared" si="70"/>
        <v>0</v>
      </c>
    </row>
    <row r="427" spans="1:10" s="9" customFormat="1" x14ac:dyDescent="0.2">
      <c r="A427" s="10"/>
      <c r="B427" s="13"/>
      <c r="C427" s="56" t="s">
        <v>217</v>
      </c>
      <c r="D427" s="14"/>
      <c r="E427" s="12">
        <f>SUM(E428:E482)</f>
        <v>0</v>
      </c>
      <c r="F427" s="12">
        <f>SUM(F428:F482)</f>
        <v>0</v>
      </c>
      <c r="G427" s="53">
        <f t="shared" si="69"/>
        <v>0</v>
      </c>
      <c r="H427" s="12">
        <f>SUM(H428:H482)</f>
        <v>0</v>
      </c>
      <c r="I427" s="12">
        <f>SUM(I428:I482)</f>
        <v>0</v>
      </c>
      <c r="J427" s="53">
        <f t="shared" si="70"/>
        <v>0</v>
      </c>
    </row>
    <row r="428" spans="1:10" s="9" customFormat="1" ht="33.75" x14ac:dyDescent="0.2">
      <c r="A428" s="10"/>
      <c r="B428" s="13"/>
      <c r="C428" s="48"/>
      <c r="D428" s="11" t="s">
        <v>430</v>
      </c>
      <c r="E428" s="8">
        <v>0</v>
      </c>
      <c r="F428" s="8">
        <v>0</v>
      </c>
      <c r="G428" s="53">
        <f t="shared" si="69"/>
        <v>0</v>
      </c>
      <c r="H428" s="8">
        <v>0</v>
      </c>
      <c r="I428" s="8">
        <v>0</v>
      </c>
      <c r="J428" s="53">
        <f t="shared" si="70"/>
        <v>0</v>
      </c>
    </row>
    <row r="429" spans="1:10" s="9" customFormat="1" ht="33.75" x14ac:dyDescent="0.2">
      <c r="A429" s="10"/>
      <c r="B429" s="42"/>
      <c r="C429" s="48"/>
      <c r="D429" s="11" t="s">
        <v>431</v>
      </c>
      <c r="E429" s="8">
        <v>0</v>
      </c>
      <c r="F429" s="8">
        <v>0</v>
      </c>
      <c r="G429" s="53">
        <f t="shared" si="69"/>
        <v>0</v>
      </c>
      <c r="H429" s="8">
        <v>0</v>
      </c>
      <c r="I429" s="8">
        <v>0</v>
      </c>
      <c r="J429" s="53">
        <f t="shared" si="70"/>
        <v>0</v>
      </c>
    </row>
    <row r="430" spans="1:10" s="9" customFormat="1" ht="33.75" x14ac:dyDescent="0.2">
      <c r="A430" s="10"/>
      <c r="B430" s="42"/>
      <c r="C430" s="48"/>
      <c r="D430" s="11" t="s">
        <v>432</v>
      </c>
      <c r="E430" s="8">
        <v>0</v>
      </c>
      <c r="F430" s="8">
        <v>0</v>
      </c>
      <c r="G430" s="53">
        <f t="shared" si="69"/>
        <v>0</v>
      </c>
      <c r="H430" s="8">
        <v>0</v>
      </c>
      <c r="I430" s="8">
        <v>0</v>
      </c>
      <c r="J430" s="53">
        <f t="shared" si="70"/>
        <v>0</v>
      </c>
    </row>
    <row r="431" spans="1:10" s="9" customFormat="1" ht="33.75" x14ac:dyDescent="0.2">
      <c r="A431" s="10"/>
      <c r="B431" s="42"/>
      <c r="C431" s="48"/>
      <c r="D431" s="11" t="s">
        <v>433</v>
      </c>
      <c r="E431" s="8">
        <v>0</v>
      </c>
      <c r="F431" s="8">
        <v>0</v>
      </c>
      <c r="G431" s="53">
        <f t="shared" si="69"/>
        <v>0</v>
      </c>
      <c r="H431" s="8">
        <v>0</v>
      </c>
      <c r="I431" s="8">
        <v>0</v>
      </c>
      <c r="J431" s="53">
        <f t="shared" si="70"/>
        <v>0</v>
      </c>
    </row>
    <row r="432" spans="1:10" s="9" customFormat="1" ht="45" x14ac:dyDescent="0.2">
      <c r="A432" s="10"/>
      <c r="B432" s="13"/>
      <c r="C432" s="48"/>
      <c r="D432" s="11" t="s">
        <v>434</v>
      </c>
      <c r="E432" s="8">
        <v>0</v>
      </c>
      <c r="F432" s="8">
        <v>0</v>
      </c>
      <c r="G432" s="53">
        <f t="shared" si="69"/>
        <v>0</v>
      </c>
      <c r="H432" s="8">
        <v>0</v>
      </c>
      <c r="I432" s="8">
        <v>0</v>
      </c>
      <c r="J432" s="53">
        <f t="shared" si="70"/>
        <v>0</v>
      </c>
    </row>
    <row r="433" spans="1:10" s="9" customFormat="1" ht="45" x14ac:dyDescent="0.2">
      <c r="A433" s="10"/>
      <c r="B433" s="13"/>
      <c r="C433" s="48"/>
      <c r="D433" s="11" t="s">
        <v>435</v>
      </c>
      <c r="E433" s="8">
        <v>0</v>
      </c>
      <c r="F433" s="8">
        <v>0</v>
      </c>
      <c r="G433" s="53">
        <f t="shared" si="69"/>
        <v>0</v>
      </c>
      <c r="H433" s="8">
        <v>0</v>
      </c>
      <c r="I433" s="8">
        <v>0</v>
      </c>
      <c r="J433" s="53">
        <f t="shared" si="70"/>
        <v>0</v>
      </c>
    </row>
    <row r="434" spans="1:10" s="9" customFormat="1" ht="33.75" x14ac:dyDescent="0.2">
      <c r="A434" s="10"/>
      <c r="B434" s="13"/>
      <c r="C434" s="48"/>
      <c r="D434" s="11" t="s">
        <v>436</v>
      </c>
      <c r="E434" s="8">
        <v>0</v>
      </c>
      <c r="F434" s="8">
        <v>0</v>
      </c>
      <c r="G434" s="53">
        <f t="shared" si="69"/>
        <v>0</v>
      </c>
      <c r="H434" s="8">
        <v>0</v>
      </c>
      <c r="I434" s="8">
        <v>0</v>
      </c>
      <c r="J434" s="53">
        <f t="shared" si="70"/>
        <v>0</v>
      </c>
    </row>
    <row r="435" spans="1:10" s="9" customFormat="1" ht="33.75" x14ac:dyDescent="0.2">
      <c r="A435" s="10"/>
      <c r="B435" s="13"/>
      <c r="C435" s="48"/>
      <c r="D435" s="11" t="s">
        <v>437</v>
      </c>
      <c r="E435" s="8">
        <v>0</v>
      </c>
      <c r="F435" s="8">
        <v>0</v>
      </c>
      <c r="G435" s="53">
        <f t="shared" si="69"/>
        <v>0</v>
      </c>
      <c r="H435" s="8">
        <v>0</v>
      </c>
      <c r="I435" s="8">
        <v>0</v>
      </c>
      <c r="J435" s="53">
        <f t="shared" si="70"/>
        <v>0</v>
      </c>
    </row>
    <row r="436" spans="1:10" s="9" customFormat="1" ht="33.75" x14ac:dyDescent="0.2">
      <c r="A436" s="10"/>
      <c r="B436" s="13"/>
      <c r="C436" s="48"/>
      <c r="D436" s="11" t="s">
        <v>438</v>
      </c>
      <c r="E436" s="8">
        <v>0</v>
      </c>
      <c r="F436" s="8">
        <v>0</v>
      </c>
      <c r="G436" s="53">
        <f t="shared" si="69"/>
        <v>0</v>
      </c>
      <c r="H436" s="8">
        <v>0</v>
      </c>
      <c r="I436" s="8">
        <v>0</v>
      </c>
      <c r="J436" s="53">
        <f t="shared" si="70"/>
        <v>0</v>
      </c>
    </row>
    <row r="437" spans="1:10" s="9" customFormat="1" ht="33.75" x14ac:dyDescent="0.2">
      <c r="A437" s="10"/>
      <c r="B437" s="13"/>
      <c r="C437" s="48"/>
      <c r="D437" s="11" t="s">
        <v>439</v>
      </c>
      <c r="E437" s="8">
        <v>0</v>
      </c>
      <c r="F437" s="8">
        <v>0</v>
      </c>
      <c r="G437" s="53">
        <f t="shared" si="69"/>
        <v>0</v>
      </c>
      <c r="H437" s="8">
        <v>0</v>
      </c>
      <c r="I437" s="8">
        <v>0</v>
      </c>
      <c r="J437" s="53">
        <f t="shared" si="70"/>
        <v>0</v>
      </c>
    </row>
    <row r="438" spans="1:10" s="9" customFormat="1" ht="33.75" x14ac:dyDescent="0.2">
      <c r="A438" s="10"/>
      <c r="B438" s="13"/>
      <c r="C438" s="48"/>
      <c r="D438" s="11" t="s">
        <v>440</v>
      </c>
      <c r="E438" s="8">
        <v>0</v>
      </c>
      <c r="F438" s="8">
        <v>0</v>
      </c>
      <c r="G438" s="53">
        <f t="shared" si="69"/>
        <v>0</v>
      </c>
      <c r="H438" s="8">
        <v>0</v>
      </c>
      <c r="I438" s="8">
        <v>0</v>
      </c>
      <c r="J438" s="53">
        <f t="shared" si="70"/>
        <v>0</v>
      </c>
    </row>
    <row r="439" spans="1:10" s="9" customFormat="1" ht="33.75" x14ac:dyDescent="0.2">
      <c r="A439" s="10"/>
      <c r="B439" s="13"/>
      <c r="C439" s="48"/>
      <c r="D439" s="11" t="s">
        <v>441</v>
      </c>
      <c r="E439" s="8">
        <v>0</v>
      </c>
      <c r="F439" s="8">
        <v>0</v>
      </c>
      <c r="G439" s="53">
        <f t="shared" si="69"/>
        <v>0</v>
      </c>
      <c r="H439" s="8">
        <v>0</v>
      </c>
      <c r="I439" s="8">
        <v>0</v>
      </c>
      <c r="J439" s="53">
        <f t="shared" si="70"/>
        <v>0</v>
      </c>
    </row>
    <row r="440" spans="1:10" s="9" customFormat="1" ht="33.75" x14ac:dyDescent="0.2">
      <c r="A440" s="10"/>
      <c r="B440" s="13"/>
      <c r="C440" s="48"/>
      <c r="D440" s="11" t="s">
        <v>442</v>
      </c>
      <c r="E440" s="8">
        <v>0</v>
      </c>
      <c r="F440" s="8">
        <v>0</v>
      </c>
      <c r="G440" s="53">
        <f t="shared" si="69"/>
        <v>0</v>
      </c>
      <c r="H440" s="8">
        <v>0</v>
      </c>
      <c r="I440" s="8">
        <v>0</v>
      </c>
      <c r="J440" s="53">
        <f t="shared" si="70"/>
        <v>0</v>
      </c>
    </row>
    <row r="441" spans="1:10" s="9" customFormat="1" ht="33.75" x14ac:dyDescent="0.2">
      <c r="A441" s="10"/>
      <c r="B441" s="13"/>
      <c r="C441" s="48"/>
      <c r="D441" s="11" t="s">
        <v>443</v>
      </c>
      <c r="E441" s="8">
        <v>0</v>
      </c>
      <c r="F441" s="8">
        <v>0</v>
      </c>
      <c r="G441" s="53">
        <f t="shared" si="69"/>
        <v>0</v>
      </c>
      <c r="H441" s="8">
        <v>0</v>
      </c>
      <c r="I441" s="8">
        <v>0</v>
      </c>
      <c r="J441" s="53">
        <f t="shared" si="70"/>
        <v>0</v>
      </c>
    </row>
    <row r="442" spans="1:10" s="9" customFormat="1" ht="33.75" x14ac:dyDescent="0.2">
      <c r="A442" s="10"/>
      <c r="B442" s="13"/>
      <c r="C442" s="48"/>
      <c r="D442" s="11" t="s">
        <v>444</v>
      </c>
      <c r="E442" s="8">
        <v>0</v>
      </c>
      <c r="F442" s="8">
        <v>0</v>
      </c>
      <c r="G442" s="53">
        <f t="shared" si="69"/>
        <v>0</v>
      </c>
      <c r="H442" s="8">
        <v>0</v>
      </c>
      <c r="I442" s="8">
        <v>0</v>
      </c>
      <c r="J442" s="53">
        <f t="shared" si="70"/>
        <v>0</v>
      </c>
    </row>
    <row r="443" spans="1:10" s="9" customFormat="1" ht="45" x14ac:dyDescent="0.2">
      <c r="A443" s="10"/>
      <c r="B443" s="13"/>
      <c r="C443" s="48"/>
      <c r="D443" s="11" t="s">
        <v>445</v>
      </c>
      <c r="E443" s="8">
        <v>0</v>
      </c>
      <c r="F443" s="8">
        <v>0</v>
      </c>
      <c r="G443" s="53">
        <f t="shared" si="69"/>
        <v>0</v>
      </c>
      <c r="H443" s="8">
        <v>0</v>
      </c>
      <c r="I443" s="8">
        <v>0</v>
      </c>
      <c r="J443" s="53">
        <f t="shared" si="70"/>
        <v>0</v>
      </c>
    </row>
    <row r="444" spans="1:10" s="9" customFormat="1" ht="45" x14ac:dyDescent="0.2">
      <c r="A444" s="10"/>
      <c r="B444" s="13"/>
      <c r="C444" s="48"/>
      <c r="D444" s="11" t="s">
        <v>446</v>
      </c>
      <c r="E444" s="8">
        <v>0</v>
      </c>
      <c r="F444" s="8">
        <v>0</v>
      </c>
      <c r="G444" s="53">
        <f t="shared" si="69"/>
        <v>0</v>
      </c>
      <c r="H444" s="8">
        <v>0</v>
      </c>
      <c r="I444" s="8">
        <v>0</v>
      </c>
      <c r="J444" s="53">
        <f t="shared" si="70"/>
        <v>0</v>
      </c>
    </row>
    <row r="445" spans="1:10" s="9" customFormat="1" ht="33.75" x14ac:dyDescent="0.2">
      <c r="A445" s="10"/>
      <c r="B445" s="13"/>
      <c r="C445" s="48"/>
      <c r="D445" s="11" t="s">
        <v>447</v>
      </c>
      <c r="E445" s="8">
        <v>0</v>
      </c>
      <c r="F445" s="8">
        <v>0</v>
      </c>
      <c r="G445" s="53">
        <f t="shared" si="69"/>
        <v>0</v>
      </c>
      <c r="H445" s="8">
        <v>0</v>
      </c>
      <c r="I445" s="8">
        <v>0</v>
      </c>
      <c r="J445" s="53">
        <f t="shared" si="70"/>
        <v>0</v>
      </c>
    </row>
    <row r="446" spans="1:10" s="9" customFormat="1" ht="33.75" x14ac:dyDescent="0.2">
      <c r="A446" s="10"/>
      <c r="B446" s="13"/>
      <c r="C446" s="48"/>
      <c r="D446" s="11" t="s">
        <v>448</v>
      </c>
      <c r="E446" s="8">
        <v>0</v>
      </c>
      <c r="F446" s="8">
        <v>0</v>
      </c>
      <c r="G446" s="53">
        <f t="shared" si="69"/>
        <v>0</v>
      </c>
      <c r="H446" s="8">
        <v>0</v>
      </c>
      <c r="I446" s="8">
        <v>0</v>
      </c>
      <c r="J446" s="53">
        <f t="shared" si="70"/>
        <v>0</v>
      </c>
    </row>
    <row r="447" spans="1:10" s="9" customFormat="1" ht="33.75" x14ac:dyDescent="0.2">
      <c r="A447" s="10"/>
      <c r="B447" s="13"/>
      <c r="C447" s="48"/>
      <c r="D447" s="11" t="s">
        <v>449</v>
      </c>
      <c r="E447" s="8">
        <v>0</v>
      </c>
      <c r="F447" s="8">
        <v>0</v>
      </c>
      <c r="G447" s="53">
        <f t="shared" si="69"/>
        <v>0</v>
      </c>
      <c r="H447" s="8">
        <v>0</v>
      </c>
      <c r="I447" s="8">
        <v>0</v>
      </c>
      <c r="J447" s="53">
        <f t="shared" si="70"/>
        <v>0</v>
      </c>
    </row>
    <row r="448" spans="1:10" s="9" customFormat="1" ht="33.75" x14ac:dyDescent="0.2">
      <c r="A448" s="10"/>
      <c r="B448" s="13"/>
      <c r="C448" s="48"/>
      <c r="D448" s="11" t="s">
        <v>450</v>
      </c>
      <c r="E448" s="8">
        <v>0</v>
      </c>
      <c r="F448" s="8">
        <v>0</v>
      </c>
      <c r="G448" s="53">
        <f t="shared" si="69"/>
        <v>0</v>
      </c>
      <c r="H448" s="8">
        <v>0</v>
      </c>
      <c r="I448" s="8">
        <v>0</v>
      </c>
      <c r="J448" s="53">
        <f t="shared" si="70"/>
        <v>0</v>
      </c>
    </row>
    <row r="449" spans="1:10" s="9" customFormat="1" ht="62.25" customHeight="1" x14ac:dyDescent="0.2">
      <c r="A449" s="10"/>
      <c r="B449" s="13"/>
      <c r="C449" s="48"/>
      <c r="D449" s="11" t="s">
        <v>451</v>
      </c>
      <c r="E449" s="8">
        <v>0</v>
      </c>
      <c r="F449" s="8">
        <v>0</v>
      </c>
      <c r="G449" s="53">
        <f t="shared" si="69"/>
        <v>0</v>
      </c>
      <c r="H449" s="8">
        <v>0</v>
      </c>
      <c r="I449" s="8">
        <v>0</v>
      </c>
      <c r="J449" s="53">
        <f t="shared" si="70"/>
        <v>0</v>
      </c>
    </row>
    <row r="450" spans="1:10" s="9" customFormat="1" ht="62.25" customHeight="1" x14ac:dyDescent="0.2">
      <c r="A450" s="10"/>
      <c r="B450" s="13"/>
      <c r="C450" s="48"/>
      <c r="D450" s="11" t="s">
        <v>452</v>
      </c>
      <c r="E450" s="8">
        <v>0</v>
      </c>
      <c r="F450" s="8">
        <v>0</v>
      </c>
      <c r="G450" s="53">
        <f t="shared" si="69"/>
        <v>0</v>
      </c>
      <c r="H450" s="8">
        <v>0</v>
      </c>
      <c r="I450" s="8">
        <v>0</v>
      </c>
      <c r="J450" s="53">
        <f t="shared" si="70"/>
        <v>0</v>
      </c>
    </row>
    <row r="451" spans="1:10" s="9" customFormat="1" ht="62.25" customHeight="1" x14ac:dyDescent="0.2">
      <c r="A451" s="10"/>
      <c r="B451" s="13"/>
      <c r="C451" s="48"/>
      <c r="D451" s="11" t="s">
        <v>453</v>
      </c>
      <c r="E451" s="8">
        <v>0</v>
      </c>
      <c r="F451" s="8">
        <v>0</v>
      </c>
      <c r="G451" s="53">
        <f t="shared" si="69"/>
        <v>0</v>
      </c>
      <c r="H451" s="8">
        <v>0</v>
      </c>
      <c r="I451" s="8">
        <v>0</v>
      </c>
      <c r="J451" s="53">
        <f t="shared" si="70"/>
        <v>0</v>
      </c>
    </row>
    <row r="452" spans="1:10" s="9" customFormat="1" ht="62.25" customHeight="1" x14ac:dyDescent="0.2">
      <c r="A452" s="10"/>
      <c r="B452" s="13"/>
      <c r="C452" s="48"/>
      <c r="D452" s="11" t="s">
        <v>454</v>
      </c>
      <c r="E452" s="8">
        <v>0</v>
      </c>
      <c r="F452" s="8">
        <v>0</v>
      </c>
      <c r="G452" s="53">
        <f t="shared" si="69"/>
        <v>0</v>
      </c>
      <c r="H452" s="8">
        <v>0</v>
      </c>
      <c r="I452" s="8">
        <v>0</v>
      </c>
      <c r="J452" s="53">
        <f t="shared" si="70"/>
        <v>0</v>
      </c>
    </row>
    <row r="453" spans="1:10" s="9" customFormat="1" ht="62.25" customHeight="1" x14ac:dyDescent="0.2">
      <c r="A453" s="10"/>
      <c r="B453" s="13"/>
      <c r="C453" s="48"/>
      <c r="D453" s="11" t="s">
        <v>455</v>
      </c>
      <c r="E453" s="8">
        <v>0</v>
      </c>
      <c r="F453" s="8">
        <v>0</v>
      </c>
      <c r="G453" s="53">
        <f t="shared" si="69"/>
        <v>0</v>
      </c>
      <c r="H453" s="8">
        <v>0</v>
      </c>
      <c r="I453" s="8">
        <v>0</v>
      </c>
      <c r="J453" s="53">
        <f t="shared" si="70"/>
        <v>0</v>
      </c>
    </row>
    <row r="454" spans="1:10" s="9" customFormat="1" ht="62.25" customHeight="1" x14ac:dyDescent="0.2">
      <c r="A454" s="10"/>
      <c r="B454" s="13"/>
      <c r="C454" s="48"/>
      <c r="D454" s="11" t="s">
        <v>456</v>
      </c>
      <c r="E454" s="8">
        <v>0</v>
      </c>
      <c r="F454" s="8">
        <v>0</v>
      </c>
      <c r="G454" s="53">
        <f t="shared" si="69"/>
        <v>0</v>
      </c>
      <c r="H454" s="8">
        <v>0</v>
      </c>
      <c r="I454" s="8">
        <v>0</v>
      </c>
      <c r="J454" s="53">
        <f t="shared" si="70"/>
        <v>0</v>
      </c>
    </row>
    <row r="455" spans="1:10" s="9" customFormat="1" ht="62.25" customHeight="1" x14ac:dyDescent="0.2">
      <c r="A455" s="10"/>
      <c r="B455" s="13"/>
      <c r="C455" s="48"/>
      <c r="D455" s="11" t="s">
        <v>457</v>
      </c>
      <c r="E455" s="8">
        <v>0</v>
      </c>
      <c r="F455" s="8">
        <v>0</v>
      </c>
      <c r="G455" s="53">
        <f t="shared" si="69"/>
        <v>0</v>
      </c>
      <c r="H455" s="8">
        <v>0</v>
      </c>
      <c r="I455" s="8">
        <v>0</v>
      </c>
      <c r="J455" s="53">
        <f t="shared" si="70"/>
        <v>0</v>
      </c>
    </row>
    <row r="456" spans="1:10" s="9" customFormat="1" ht="33.75" x14ac:dyDescent="0.2">
      <c r="A456" s="10"/>
      <c r="B456" s="13"/>
      <c r="C456" s="48"/>
      <c r="D456" s="11" t="s">
        <v>458</v>
      </c>
      <c r="E456" s="8">
        <v>0</v>
      </c>
      <c r="F456" s="8">
        <v>0</v>
      </c>
      <c r="G456" s="53">
        <f t="shared" si="69"/>
        <v>0</v>
      </c>
      <c r="H456" s="8">
        <v>0</v>
      </c>
      <c r="I456" s="8">
        <v>0</v>
      </c>
      <c r="J456" s="53">
        <f t="shared" si="70"/>
        <v>0</v>
      </c>
    </row>
    <row r="457" spans="1:10" s="9" customFormat="1" ht="33.75" x14ac:dyDescent="0.2">
      <c r="A457" s="10"/>
      <c r="B457" s="13"/>
      <c r="C457" s="48"/>
      <c r="D457" s="11" t="s">
        <v>459</v>
      </c>
      <c r="E457" s="8">
        <v>0</v>
      </c>
      <c r="F457" s="8">
        <v>0</v>
      </c>
      <c r="G457" s="53">
        <f t="shared" si="69"/>
        <v>0</v>
      </c>
      <c r="H457" s="8">
        <v>0</v>
      </c>
      <c r="I457" s="8">
        <v>0</v>
      </c>
      <c r="J457" s="53">
        <f t="shared" si="70"/>
        <v>0</v>
      </c>
    </row>
    <row r="458" spans="1:10" s="9" customFormat="1" ht="45" x14ac:dyDescent="0.2">
      <c r="A458" s="10"/>
      <c r="B458" s="13"/>
      <c r="C458" s="48"/>
      <c r="D458" s="11" t="s">
        <v>460</v>
      </c>
      <c r="E458" s="8">
        <v>0</v>
      </c>
      <c r="F458" s="8">
        <v>0</v>
      </c>
      <c r="G458" s="53">
        <f t="shared" si="69"/>
        <v>0</v>
      </c>
      <c r="H458" s="8">
        <v>0</v>
      </c>
      <c r="I458" s="8">
        <v>0</v>
      </c>
      <c r="J458" s="53">
        <f t="shared" si="70"/>
        <v>0</v>
      </c>
    </row>
    <row r="459" spans="1:10" s="9" customFormat="1" ht="33.75" x14ac:dyDescent="0.2">
      <c r="A459" s="10"/>
      <c r="B459" s="13"/>
      <c r="C459" s="48"/>
      <c r="D459" s="11" t="s">
        <v>461</v>
      </c>
      <c r="E459" s="8">
        <v>0</v>
      </c>
      <c r="F459" s="8">
        <v>0</v>
      </c>
      <c r="G459" s="53">
        <f t="shared" si="69"/>
        <v>0</v>
      </c>
      <c r="H459" s="8">
        <v>0</v>
      </c>
      <c r="I459" s="8">
        <v>0</v>
      </c>
      <c r="J459" s="53">
        <f t="shared" si="70"/>
        <v>0</v>
      </c>
    </row>
    <row r="460" spans="1:10" s="9" customFormat="1" ht="33.75" x14ac:dyDescent="0.2">
      <c r="A460" s="10"/>
      <c r="B460" s="13"/>
      <c r="C460" s="48"/>
      <c r="D460" s="11" t="s">
        <v>462</v>
      </c>
      <c r="E460" s="8">
        <v>0</v>
      </c>
      <c r="F460" s="8">
        <v>0</v>
      </c>
      <c r="G460" s="53">
        <f t="shared" ref="G460:G523" si="71">E460+F460</f>
        <v>0</v>
      </c>
      <c r="H460" s="8">
        <v>0</v>
      </c>
      <c r="I460" s="8">
        <v>0</v>
      </c>
      <c r="J460" s="53">
        <f t="shared" ref="J460:J523" si="72">G460-H460</f>
        <v>0</v>
      </c>
    </row>
    <row r="461" spans="1:10" s="9" customFormat="1" ht="33.75" x14ac:dyDescent="0.2">
      <c r="A461" s="10"/>
      <c r="B461" s="13"/>
      <c r="C461" s="48"/>
      <c r="D461" s="11" t="s">
        <v>463</v>
      </c>
      <c r="E461" s="8">
        <v>0</v>
      </c>
      <c r="F461" s="8">
        <v>0</v>
      </c>
      <c r="G461" s="53">
        <f t="shared" si="71"/>
        <v>0</v>
      </c>
      <c r="H461" s="8">
        <v>0</v>
      </c>
      <c r="I461" s="8">
        <v>0</v>
      </c>
      <c r="J461" s="53">
        <f t="shared" si="72"/>
        <v>0</v>
      </c>
    </row>
    <row r="462" spans="1:10" s="9" customFormat="1" ht="33.75" x14ac:dyDescent="0.2">
      <c r="A462" s="10"/>
      <c r="B462" s="13"/>
      <c r="C462" s="48"/>
      <c r="D462" s="11" t="s">
        <v>464</v>
      </c>
      <c r="E462" s="8">
        <v>0</v>
      </c>
      <c r="F462" s="8">
        <v>0</v>
      </c>
      <c r="G462" s="53">
        <f t="shared" si="71"/>
        <v>0</v>
      </c>
      <c r="H462" s="8">
        <v>0</v>
      </c>
      <c r="I462" s="8">
        <v>0</v>
      </c>
      <c r="J462" s="53">
        <f t="shared" si="72"/>
        <v>0</v>
      </c>
    </row>
    <row r="463" spans="1:10" s="9" customFormat="1" ht="33.75" x14ac:dyDescent="0.2">
      <c r="A463" s="10"/>
      <c r="B463" s="13"/>
      <c r="C463" s="48"/>
      <c r="D463" s="11" t="s">
        <v>465</v>
      </c>
      <c r="E463" s="8">
        <v>0</v>
      </c>
      <c r="F463" s="8">
        <v>0</v>
      </c>
      <c r="G463" s="53">
        <f t="shared" si="71"/>
        <v>0</v>
      </c>
      <c r="H463" s="8">
        <v>0</v>
      </c>
      <c r="I463" s="8">
        <v>0</v>
      </c>
      <c r="J463" s="53">
        <f t="shared" si="72"/>
        <v>0</v>
      </c>
    </row>
    <row r="464" spans="1:10" s="9" customFormat="1" ht="45" x14ac:dyDescent="0.2">
      <c r="A464" s="10"/>
      <c r="B464" s="13"/>
      <c r="C464" s="48"/>
      <c r="D464" s="11" t="s">
        <v>466</v>
      </c>
      <c r="E464" s="8">
        <v>0</v>
      </c>
      <c r="F464" s="8">
        <v>0</v>
      </c>
      <c r="G464" s="53">
        <f t="shared" si="71"/>
        <v>0</v>
      </c>
      <c r="H464" s="8">
        <v>0</v>
      </c>
      <c r="I464" s="8">
        <v>0</v>
      </c>
      <c r="J464" s="53">
        <f t="shared" si="72"/>
        <v>0</v>
      </c>
    </row>
    <row r="465" spans="1:10" s="9" customFormat="1" ht="33.75" x14ac:dyDescent="0.2">
      <c r="A465" s="10"/>
      <c r="B465" s="13"/>
      <c r="C465" s="48"/>
      <c r="D465" s="11" t="s">
        <v>467</v>
      </c>
      <c r="E465" s="8">
        <v>0</v>
      </c>
      <c r="F465" s="8">
        <v>0</v>
      </c>
      <c r="G465" s="53">
        <f t="shared" si="71"/>
        <v>0</v>
      </c>
      <c r="H465" s="8">
        <v>0</v>
      </c>
      <c r="I465" s="8">
        <v>0</v>
      </c>
      <c r="J465" s="53">
        <f t="shared" si="72"/>
        <v>0</v>
      </c>
    </row>
    <row r="466" spans="1:10" s="9" customFormat="1" ht="33.75" x14ac:dyDescent="0.2">
      <c r="A466" s="10"/>
      <c r="B466" s="13"/>
      <c r="C466" s="48"/>
      <c r="D466" s="11" t="s">
        <v>468</v>
      </c>
      <c r="E466" s="8">
        <v>0</v>
      </c>
      <c r="F466" s="8">
        <v>0</v>
      </c>
      <c r="G466" s="53">
        <f t="shared" si="71"/>
        <v>0</v>
      </c>
      <c r="H466" s="8">
        <v>0</v>
      </c>
      <c r="I466" s="8">
        <v>0</v>
      </c>
      <c r="J466" s="53">
        <f t="shared" si="72"/>
        <v>0</v>
      </c>
    </row>
    <row r="467" spans="1:10" s="9" customFormat="1" ht="33.75" x14ac:dyDescent="0.2">
      <c r="A467" s="10"/>
      <c r="B467" s="13"/>
      <c r="C467" s="48"/>
      <c r="D467" s="11" t="s">
        <v>469</v>
      </c>
      <c r="E467" s="8">
        <v>0</v>
      </c>
      <c r="F467" s="8">
        <v>0</v>
      </c>
      <c r="G467" s="53">
        <f t="shared" si="71"/>
        <v>0</v>
      </c>
      <c r="H467" s="8">
        <v>0</v>
      </c>
      <c r="I467" s="8">
        <v>0</v>
      </c>
      <c r="J467" s="53">
        <f t="shared" si="72"/>
        <v>0</v>
      </c>
    </row>
    <row r="468" spans="1:10" s="9" customFormat="1" ht="33.75" x14ac:dyDescent="0.2">
      <c r="A468" s="10"/>
      <c r="B468" s="13"/>
      <c r="C468" s="48"/>
      <c r="D468" s="11" t="s">
        <v>470</v>
      </c>
      <c r="E468" s="8">
        <v>0</v>
      </c>
      <c r="F468" s="8">
        <v>0</v>
      </c>
      <c r="G468" s="53">
        <f t="shared" si="71"/>
        <v>0</v>
      </c>
      <c r="H468" s="8">
        <v>0</v>
      </c>
      <c r="I468" s="8">
        <v>0</v>
      </c>
      <c r="J468" s="53">
        <f t="shared" si="72"/>
        <v>0</v>
      </c>
    </row>
    <row r="469" spans="1:10" s="9" customFormat="1" ht="33.75" x14ac:dyDescent="0.2">
      <c r="A469" s="10"/>
      <c r="B469" s="13"/>
      <c r="C469" s="48"/>
      <c r="D469" s="11" t="s">
        <v>471</v>
      </c>
      <c r="E469" s="8">
        <v>0</v>
      </c>
      <c r="F469" s="8">
        <v>0</v>
      </c>
      <c r="G469" s="53">
        <f t="shared" si="71"/>
        <v>0</v>
      </c>
      <c r="H469" s="8">
        <v>0</v>
      </c>
      <c r="I469" s="8">
        <v>0</v>
      </c>
      <c r="J469" s="53">
        <f t="shared" si="72"/>
        <v>0</v>
      </c>
    </row>
    <row r="470" spans="1:10" s="9" customFormat="1" ht="33.75" x14ac:dyDescent="0.2">
      <c r="A470" s="10"/>
      <c r="B470" s="13"/>
      <c r="C470" s="48"/>
      <c r="D470" s="11" t="s">
        <v>472</v>
      </c>
      <c r="E470" s="8">
        <v>0</v>
      </c>
      <c r="F470" s="8">
        <v>0</v>
      </c>
      <c r="G470" s="53">
        <f t="shared" si="71"/>
        <v>0</v>
      </c>
      <c r="H470" s="8">
        <v>0</v>
      </c>
      <c r="I470" s="8">
        <v>0</v>
      </c>
      <c r="J470" s="53">
        <f t="shared" si="72"/>
        <v>0</v>
      </c>
    </row>
    <row r="471" spans="1:10" s="9" customFormat="1" ht="45" x14ac:dyDescent="0.2">
      <c r="A471" s="10"/>
      <c r="B471" s="13"/>
      <c r="C471" s="48"/>
      <c r="D471" s="11" t="s">
        <v>473</v>
      </c>
      <c r="E471" s="8">
        <v>0</v>
      </c>
      <c r="F471" s="8">
        <v>0</v>
      </c>
      <c r="G471" s="53">
        <f t="shared" si="71"/>
        <v>0</v>
      </c>
      <c r="H471" s="8">
        <v>0</v>
      </c>
      <c r="I471" s="8">
        <v>0</v>
      </c>
      <c r="J471" s="53">
        <f t="shared" si="72"/>
        <v>0</v>
      </c>
    </row>
    <row r="472" spans="1:10" s="9" customFormat="1" ht="45" x14ac:dyDescent="0.2">
      <c r="A472" s="10"/>
      <c r="B472" s="13"/>
      <c r="C472" s="48"/>
      <c r="D472" s="11" t="s">
        <v>474</v>
      </c>
      <c r="E472" s="8">
        <v>0</v>
      </c>
      <c r="F472" s="8">
        <v>0</v>
      </c>
      <c r="G472" s="53">
        <f t="shared" si="71"/>
        <v>0</v>
      </c>
      <c r="H472" s="8">
        <v>0</v>
      </c>
      <c r="I472" s="8">
        <v>0</v>
      </c>
      <c r="J472" s="53">
        <f t="shared" si="72"/>
        <v>0</v>
      </c>
    </row>
    <row r="473" spans="1:10" s="9" customFormat="1" ht="33.75" x14ac:dyDescent="0.2">
      <c r="A473" s="10"/>
      <c r="B473" s="76"/>
      <c r="C473" s="76"/>
      <c r="D473" s="11" t="s">
        <v>488</v>
      </c>
      <c r="E473" s="8">
        <v>0</v>
      </c>
      <c r="F473" s="8">
        <v>0</v>
      </c>
      <c r="G473" s="53">
        <f t="shared" si="71"/>
        <v>0</v>
      </c>
      <c r="H473" s="8">
        <v>0</v>
      </c>
      <c r="I473" s="8">
        <v>0</v>
      </c>
      <c r="J473" s="53">
        <f t="shared" si="72"/>
        <v>0</v>
      </c>
    </row>
    <row r="474" spans="1:10" s="9" customFormat="1" ht="45" x14ac:dyDescent="0.2">
      <c r="A474" s="10"/>
      <c r="B474" s="13"/>
      <c r="C474" s="48"/>
      <c r="D474" s="11" t="s">
        <v>475</v>
      </c>
      <c r="E474" s="8">
        <v>0</v>
      </c>
      <c r="F474" s="8">
        <v>0</v>
      </c>
      <c r="G474" s="53">
        <f t="shared" si="71"/>
        <v>0</v>
      </c>
      <c r="H474" s="8">
        <v>0</v>
      </c>
      <c r="I474" s="8">
        <v>0</v>
      </c>
      <c r="J474" s="53">
        <f t="shared" si="72"/>
        <v>0</v>
      </c>
    </row>
    <row r="475" spans="1:10" s="9" customFormat="1" ht="33.75" x14ac:dyDescent="0.2">
      <c r="A475" s="10"/>
      <c r="B475" s="13"/>
      <c r="C475" s="48"/>
      <c r="D475" s="11" t="s">
        <v>476</v>
      </c>
      <c r="E475" s="8">
        <v>0</v>
      </c>
      <c r="F475" s="8">
        <v>0</v>
      </c>
      <c r="G475" s="53">
        <f t="shared" si="71"/>
        <v>0</v>
      </c>
      <c r="H475" s="8">
        <v>0</v>
      </c>
      <c r="I475" s="8">
        <v>0</v>
      </c>
      <c r="J475" s="53">
        <f t="shared" si="72"/>
        <v>0</v>
      </c>
    </row>
    <row r="476" spans="1:10" s="9" customFormat="1" ht="33.75" x14ac:dyDescent="0.2">
      <c r="A476" s="10"/>
      <c r="B476" s="13"/>
      <c r="C476" s="48"/>
      <c r="D476" s="11" t="s">
        <v>477</v>
      </c>
      <c r="E476" s="8">
        <v>0</v>
      </c>
      <c r="F476" s="8">
        <v>0</v>
      </c>
      <c r="G476" s="53">
        <f t="shared" si="71"/>
        <v>0</v>
      </c>
      <c r="H476" s="8">
        <v>0</v>
      </c>
      <c r="I476" s="8">
        <v>0</v>
      </c>
      <c r="J476" s="53">
        <f t="shared" si="72"/>
        <v>0</v>
      </c>
    </row>
    <row r="477" spans="1:10" s="9" customFormat="1" ht="45" x14ac:dyDescent="0.2">
      <c r="A477" s="10"/>
      <c r="B477" s="13"/>
      <c r="C477" s="48"/>
      <c r="D477" s="11" t="s">
        <v>478</v>
      </c>
      <c r="E477" s="8">
        <v>0</v>
      </c>
      <c r="F477" s="8">
        <v>0</v>
      </c>
      <c r="G477" s="53">
        <f t="shared" si="71"/>
        <v>0</v>
      </c>
      <c r="H477" s="8">
        <v>0</v>
      </c>
      <c r="I477" s="8">
        <v>0</v>
      </c>
      <c r="J477" s="53">
        <f t="shared" si="72"/>
        <v>0</v>
      </c>
    </row>
    <row r="478" spans="1:10" s="9" customFormat="1" ht="45" x14ac:dyDescent="0.2">
      <c r="A478" s="10"/>
      <c r="B478" s="13"/>
      <c r="C478" s="48"/>
      <c r="D478" s="11" t="s">
        <v>481</v>
      </c>
      <c r="E478" s="8">
        <v>0</v>
      </c>
      <c r="F478" s="8">
        <v>0</v>
      </c>
      <c r="G478" s="53">
        <f t="shared" si="71"/>
        <v>0</v>
      </c>
      <c r="H478" s="8">
        <v>0</v>
      </c>
      <c r="I478" s="8">
        <v>0</v>
      </c>
      <c r="J478" s="53">
        <f t="shared" si="72"/>
        <v>0</v>
      </c>
    </row>
    <row r="479" spans="1:10" s="9" customFormat="1" ht="33.75" x14ac:dyDescent="0.2">
      <c r="A479" s="10"/>
      <c r="B479" s="13"/>
      <c r="C479" s="48"/>
      <c r="D479" s="11" t="s">
        <v>483</v>
      </c>
      <c r="E479" s="8">
        <v>0</v>
      </c>
      <c r="F479" s="8">
        <v>0</v>
      </c>
      <c r="G479" s="53">
        <f t="shared" si="71"/>
        <v>0</v>
      </c>
      <c r="H479" s="8">
        <v>0</v>
      </c>
      <c r="I479" s="8">
        <v>0</v>
      </c>
      <c r="J479" s="53">
        <f t="shared" si="72"/>
        <v>0</v>
      </c>
    </row>
    <row r="480" spans="1:10" s="9" customFormat="1" ht="45" x14ac:dyDescent="0.2">
      <c r="A480" s="10"/>
      <c r="B480" s="13"/>
      <c r="C480" s="48"/>
      <c r="D480" s="11" t="s">
        <v>485</v>
      </c>
      <c r="E480" s="8">
        <v>0</v>
      </c>
      <c r="F480" s="8">
        <v>0</v>
      </c>
      <c r="G480" s="53">
        <f t="shared" si="71"/>
        <v>0</v>
      </c>
      <c r="H480" s="8">
        <v>0</v>
      </c>
      <c r="I480" s="8">
        <v>0</v>
      </c>
      <c r="J480" s="53">
        <f t="shared" si="72"/>
        <v>0</v>
      </c>
    </row>
    <row r="481" spans="1:10" s="9" customFormat="1" ht="45" x14ac:dyDescent="0.2">
      <c r="A481" s="10"/>
      <c r="B481" s="13"/>
      <c r="C481" s="48"/>
      <c r="D481" s="11" t="s">
        <v>487</v>
      </c>
      <c r="E481" s="8">
        <v>0</v>
      </c>
      <c r="F481" s="8">
        <v>0</v>
      </c>
      <c r="G481" s="53">
        <f t="shared" si="71"/>
        <v>0</v>
      </c>
      <c r="H481" s="8">
        <v>0</v>
      </c>
      <c r="I481" s="8">
        <v>0</v>
      </c>
      <c r="J481" s="53">
        <f t="shared" si="72"/>
        <v>0</v>
      </c>
    </row>
    <row r="482" spans="1:10" s="9" customFormat="1" hidden="1" x14ac:dyDescent="0.2">
      <c r="A482" s="10"/>
      <c r="B482" s="13"/>
      <c r="C482" s="48"/>
      <c r="D482" s="11"/>
      <c r="E482" s="8">
        <v>0</v>
      </c>
      <c r="F482" s="8">
        <v>0</v>
      </c>
      <c r="G482" s="53">
        <f t="shared" si="71"/>
        <v>0</v>
      </c>
      <c r="H482" s="8">
        <v>0</v>
      </c>
      <c r="I482" s="8">
        <v>0</v>
      </c>
      <c r="J482" s="53">
        <f t="shared" si="72"/>
        <v>0</v>
      </c>
    </row>
    <row r="483" spans="1:10" s="9" customFormat="1" ht="28.5" hidden="1" customHeight="1" x14ac:dyDescent="0.2">
      <c r="A483" s="10"/>
      <c r="B483" s="13"/>
      <c r="C483" s="62" t="s">
        <v>311</v>
      </c>
      <c r="D483" s="47"/>
      <c r="E483" s="8">
        <f>SUM(E484:E484)</f>
        <v>0</v>
      </c>
      <c r="F483" s="8">
        <f>SUM(F484:F484)</f>
        <v>0</v>
      </c>
      <c r="G483" s="53">
        <f t="shared" si="71"/>
        <v>0</v>
      </c>
      <c r="H483" s="8">
        <f>SUM(H484:H484)</f>
        <v>0</v>
      </c>
      <c r="I483" s="8">
        <f>SUM(I484:I484)</f>
        <v>0</v>
      </c>
      <c r="J483" s="53">
        <f t="shared" si="72"/>
        <v>0</v>
      </c>
    </row>
    <row r="484" spans="1:10" s="9" customFormat="1" ht="25.5" hidden="1" customHeight="1" x14ac:dyDescent="0.2">
      <c r="A484" s="10"/>
      <c r="B484" s="13"/>
      <c r="C484" s="48"/>
      <c r="D484" s="11"/>
      <c r="E484" s="8">
        <v>0</v>
      </c>
      <c r="F484" s="8">
        <v>0</v>
      </c>
      <c r="G484" s="53">
        <f t="shared" si="71"/>
        <v>0</v>
      </c>
      <c r="H484" s="8">
        <v>0</v>
      </c>
      <c r="I484" s="8">
        <v>0</v>
      </c>
      <c r="J484" s="53">
        <f t="shared" si="72"/>
        <v>0</v>
      </c>
    </row>
    <row r="485" spans="1:10" s="9" customFormat="1" x14ac:dyDescent="0.2">
      <c r="A485" s="10"/>
      <c r="B485" s="13"/>
      <c r="C485" s="56" t="s">
        <v>218</v>
      </c>
      <c r="D485" s="14"/>
      <c r="E485" s="12">
        <v>0</v>
      </c>
      <c r="F485" s="12">
        <v>0</v>
      </c>
      <c r="G485" s="53">
        <f t="shared" si="71"/>
        <v>0</v>
      </c>
      <c r="H485" s="12">
        <v>0</v>
      </c>
      <c r="I485" s="12">
        <v>0</v>
      </c>
      <c r="J485" s="53">
        <f t="shared" si="72"/>
        <v>0</v>
      </c>
    </row>
    <row r="486" spans="1:10" s="9" customFormat="1" x14ac:dyDescent="0.2">
      <c r="A486" s="10"/>
      <c r="B486" s="13"/>
      <c r="C486" s="56" t="s">
        <v>219</v>
      </c>
      <c r="D486" s="14"/>
      <c r="E486" s="12">
        <v>0</v>
      </c>
      <c r="F486" s="12">
        <v>0</v>
      </c>
      <c r="G486" s="53">
        <f t="shared" si="71"/>
        <v>0</v>
      </c>
      <c r="H486" s="12">
        <v>0</v>
      </c>
      <c r="I486" s="12">
        <v>0</v>
      </c>
      <c r="J486" s="53">
        <f t="shared" si="72"/>
        <v>0</v>
      </c>
    </row>
    <row r="487" spans="1:10" s="9" customFormat="1" x14ac:dyDescent="0.2">
      <c r="A487" s="10"/>
      <c r="B487" s="13"/>
      <c r="C487" s="56" t="s">
        <v>220</v>
      </c>
      <c r="D487" s="14"/>
      <c r="E487" s="12">
        <v>0</v>
      </c>
      <c r="F487" s="12">
        <v>0</v>
      </c>
      <c r="G487" s="53">
        <f t="shared" si="71"/>
        <v>0</v>
      </c>
      <c r="H487" s="12">
        <v>0</v>
      </c>
      <c r="I487" s="12">
        <v>0</v>
      </c>
      <c r="J487" s="53">
        <f t="shared" si="72"/>
        <v>0</v>
      </c>
    </row>
    <row r="488" spans="1:10" s="9" customFormat="1" ht="25.5" customHeight="1" x14ac:dyDescent="0.2">
      <c r="A488" s="10"/>
      <c r="B488" s="13"/>
      <c r="C488" s="103" t="s">
        <v>221</v>
      </c>
      <c r="D488" s="104"/>
      <c r="E488" s="12">
        <v>0</v>
      </c>
      <c r="F488" s="12">
        <v>0</v>
      </c>
      <c r="G488" s="53">
        <f t="shared" si="71"/>
        <v>0</v>
      </c>
      <c r="H488" s="12">
        <v>0</v>
      </c>
      <c r="I488" s="12">
        <v>0</v>
      </c>
      <c r="J488" s="53">
        <f t="shared" si="72"/>
        <v>0</v>
      </c>
    </row>
    <row r="489" spans="1:10" s="9" customFormat="1" x14ac:dyDescent="0.2">
      <c r="A489" s="10"/>
      <c r="B489" s="103" t="s">
        <v>222</v>
      </c>
      <c r="C489" s="103"/>
      <c r="D489" s="104"/>
      <c r="E489" s="12">
        <f>+E490+E491+E492+E493+E495+E496+E497+E498</f>
        <v>0</v>
      </c>
      <c r="F489" s="12">
        <f>+F490+F491+F492+F493+F495+F496+F497+F498</f>
        <v>0</v>
      </c>
      <c r="G489" s="53">
        <f t="shared" si="71"/>
        <v>0</v>
      </c>
      <c r="H489" s="12">
        <f>+H490+H491+H492+H493+H495+H496+H497+H498</f>
        <v>0</v>
      </c>
      <c r="I489" s="12">
        <f>+I490+I491+I492+I493+I495+I496+I497+I498</f>
        <v>0</v>
      </c>
      <c r="J489" s="53">
        <f t="shared" si="72"/>
        <v>0</v>
      </c>
    </row>
    <row r="490" spans="1:10" s="9" customFormat="1" x14ac:dyDescent="0.2">
      <c r="A490" s="10"/>
      <c r="B490" s="13"/>
      <c r="C490" s="56" t="s">
        <v>210</v>
      </c>
      <c r="D490" s="14"/>
      <c r="E490" s="12">
        <v>0</v>
      </c>
      <c r="F490" s="12">
        <v>0</v>
      </c>
      <c r="G490" s="53">
        <f t="shared" si="71"/>
        <v>0</v>
      </c>
      <c r="H490" s="12">
        <v>0</v>
      </c>
      <c r="I490" s="12">
        <v>0</v>
      </c>
      <c r="J490" s="53">
        <f t="shared" si="72"/>
        <v>0</v>
      </c>
    </row>
    <row r="491" spans="1:10" s="9" customFormat="1" x14ac:dyDescent="0.2">
      <c r="A491" s="10"/>
      <c r="B491" s="15"/>
      <c r="C491" s="58" t="s">
        <v>212</v>
      </c>
      <c r="D491" s="16"/>
      <c r="E491" s="12">
        <v>0</v>
      </c>
      <c r="F491" s="12">
        <v>0</v>
      </c>
      <c r="G491" s="53">
        <f t="shared" si="71"/>
        <v>0</v>
      </c>
      <c r="H491" s="12">
        <v>0</v>
      </c>
      <c r="I491" s="12">
        <v>0</v>
      </c>
      <c r="J491" s="53">
        <f t="shared" si="72"/>
        <v>0</v>
      </c>
    </row>
    <row r="492" spans="1:10" s="9" customFormat="1" x14ac:dyDescent="0.2">
      <c r="A492" s="10"/>
      <c r="B492" s="15"/>
      <c r="C492" s="56" t="s">
        <v>213</v>
      </c>
      <c r="D492" s="14"/>
      <c r="E492" s="12">
        <v>0</v>
      </c>
      <c r="F492" s="12">
        <v>0</v>
      </c>
      <c r="G492" s="53">
        <f t="shared" si="71"/>
        <v>0</v>
      </c>
      <c r="H492" s="12">
        <v>0</v>
      </c>
      <c r="I492" s="12">
        <v>0</v>
      </c>
      <c r="J492" s="53">
        <f t="shared" si="72"/>
        <v>0</v>
      </c>
    </row>
    <row r="493" spans="1:10" s="9" customFormat="1" x14ac:dyDescent="0.2">
      <c r="A493" s="10"/>
      <c r="B493" s="15"/>
      <c r="C493" s="56" t="s">
        <v>214</v>
      </c>
      <c r="D493" s="14"/>
      <c r="E493" s="12">
        <f>SUM(E494)</f>
        <v>0</v>
      </c>
      <c r="F493" s="12">
        <f>SUM(F494)</f>
        <v>0</v>
      </c>
      <c r="G493" s="53">
        <f t="shared" si="71"/>
        <v>0</v>
      </c>
      <c r="H493" s="12">
        <f>SUM(H494)</f>
        <v>0</v>
      </c>
      <c r="I493" s="12">
        <f>SUM(I494)</f>
        <v>0</v>
      </c>
      <c r="J493" s="53">
        <f t="shared" si="72"/>
        <v>0</v>
      </c>
    </row>
    <row r="494" spans="1:10" s="9" customFormat="1" x14ac:dyDescent="0.2">
      <c r="A494" s="5"/>
      <c r="B494" s="17"/>
      <c r="C494" s="17"/>
      <c r="D494" s="7" t="s">
        <v>273</v>
      </c>
      <c r="E494" s="8">
        <v>0</v>
      </c>
      <c r="F494" s="8">
        <v>0</v>
      </c>
      <c r="G494" s="53">
        <f t="shared" si="71"/>
        <v>0</v>
      </c>
      <c r="H494" s="8">
        <v>0</v>
      </c>
      <c r="I494" s="8">
        <v>0</v>
      </c>
      <c r="J494" s="53">
        <f t="shared" si="72"/>
        <v>0</v>
      </c>
    </row>
    <row r="495" spans="1:10" s="9" customFormat="1" x14ac:dyDescent="0.2">
      <c r="A495" s="10"/>
      <c r="B495" s="15"/>
      <c r="C495" s="56" t="s">
        <v>218</v>
      </c>
      <c r="D495" s="14"/>
      <c r="E495" s="12">
        <v>0</v>
      </c>
      <c r="F495" s="12">
        <v>0</v>
      </c>
      <c r="G495" s="53">
        <f t="shared" si="71"/>
        <v>0</v>
      </c>
      <c r="H495" s="12">
        <v>0</v>
      </c>
      <c r="I495" s="12">
        <v>0</v>
      </c>
      <c r="J495" s="53">
        <f t="shared" si="72"/>
        <v>0</v>
      </c>
    </row>
    <row r="496" spans="1:10" s="9" customFormat="1" x14ac:dyDescent="0.2">
      <c r="A496" s="10"/>
      <c r="B496" s="15"/>
      <c r="C496" s="56" t="s">
        <v>219</v>
      </c>
      <c r="D496" s="14"/>
      <c r="E496" s="12">
        <v>0</v>
      </c>
      <c r="F496" s="12">
        <v>0</v>
      </c>
      <c r="G496" s="53">
        <f t="shared" si="71"/>
        <v>0</v>
      </c>
      <c r="H496" s="12">
        <v>0</v>
      </c>
      <c r="I496" s="12">
        <v>0</v>
      </c>
      <c r="J496" s="53">
        <f t="shared" si="72"/>
        <v>0</v>
      </c>
    </row>
    <row r="497" spans="1:10" s="9" customFormat="1" ht="27" customHeight="1" x14ac:dyDescent="0.2">
      <c r="A497" s="10"/>
      <c r="B497" s="15"/>
      <c r="C497" s="56" t="s">
        <v>220</v>
      </c>
      <c r="D497" s="14"/>
      <c r="E497" s="12">
        <v>0</v>
      </c>
      <c r="F497" s="12">
        <v>0</v>
      </c>
      <c r="G497" s="53">
        <f t="shared" si="71"/>
        <v>0</v>
      </c>
      <c r="H497" s="12">
        <v>0</v>
      </c>
      <c r="I497" s="12">
        <v>0</v>
      </c>
      <c r="J497" s="53">
        <f t="shared" si="72"/>
        <v>0</v>
      </c>
    </row>
    <row r="498" spans="1:10" s="9" customFormat="1" x14ac:dyDescent="0.2">
      <c r="A498" s="10"/>
      <c r="B498" s="15"/>
      <c r="C498" s="56" t="s">
        <v>221</v>
      </c>
      <c r="D498" s="14"/>
      <c r="E498" s="12">
        <v>0</v>
      </c>
      <c r="F498" s="12">
        <v>0</v>
      </c>
      <c r="G498" s="53">
        <f t="shared" si="71"/>
        <v>0</v>
      </c>
      <c r="H498" s="12">
        <v>0</v>
      </c>
      <c r="I498" s="12">
        <v>0</v>
      </c>
      <c r="J498" s="53">
        <f t="shared" si="72"/>
        <v>0</v>
      </c>
    </row>
    <row r="499" spans="1:10" s="9" customFormat="1" x14ac:dyDescent="0.2">
      <c r="A499" s="10"/>
      <c r="B499" s="103" t="s">
        <v>223</v>
      </c>
      <c r="C499" s="103"/>
      <c r="D499" s="104"/>
      <c r="E499" s="12">
        <f>SUM(E500+E502)</f>
        <v>0</v>
      </c>
      <c r="F499" s="12">
        <f>SUM(F500+F502)</f>
        <v>0</v>
      </c>
      <c r="G499" s="53">
        <f t="shared" si="71"/>
        <v>0</v>
      </c>
      <c r="H499" s="12">
        <f>SUM(H500+H502)</f>
        <v>0</v>
      </c>
      <c r="I499" s="12">
        <f>SUM(I500+I502)</f>
        <v>0</v>
      </c>
      <c r="J499" s="53">
        <f t="shared" si="72"/>
        <v>0</v>
      </c>
    </row>
    <row r="500" spans="1:10" s="9" customFormat="1" x14ac:dyDescent="0.2">
      <c r="A500" s="10"/>
      <c r="B500" s="15"/>
      <c r="C500" s="56" t="s">
        <v>224</v>
      </c>
      <c r="D500" s="14"/>
      <c r="E500" s="12">
        <f>SUM(E501:E501)</f>
        <v>0</v>
      </c>
      <c r="F500" s="12">
        <f>SUM(F501:F501)</f>
        <v>0</v>
      </c>
      <c r="G500" s="53">
        <f t="shared" si="71"/>
        <v>0</v>
      </c>
      <c r="H500" s="12">
        <f>SUM(H501:H501)</f>
        <v>0</v>
      </c>
      <c r="I500" s="12">
        <f>SUM(I501:I501)</f>
        <v>0</v>
      </c>
      <c r="J500" s="53">
        <f t="shared" si="72"/>
        <v>0</v>
      </c>
    </row>
    <row r="501" spans="1:10" s="9" customFormat="1" x14ac:dyDescent="0.2">
      <c r="A501" s="5"/>
      <c r="B501" s="17"/>
      <c r="C501" s="17"/>
      <c r="D501" s="7" t="s">
        <v>274</v>
      </c>
      <c r="E501" s="8">
        <v>0</v>
      </c>
      <c r="F501" s="8">
        <v>0</v>
      </c>
      <c r="G501" s="53">
        <f t="shared" si="71"/>
        <v>0</v>
      </c>
      <c r="H501" s="8">
        <v>0</v>
      </c>
      <c r="I501" s="8">
        <v>0</v>
      </c>
      <c r="J501" s="53">
        <f t="shared" si="72"/>
        <v>0</v>
      </c>
    </row>
    <row r="502" spans="1:10" s="9" customFormat="1" x14ac:dyDescent="0.2">
      <c r="A502" s="10"/>
      <c r="B502" s="15"/>
      <c r="C502" s="58" t="s">
        <v>225</v>
      </c>
      <c r="D502" s="16"/>
      <c r="E502" s="12">
        <v>0</v>
      </c>
      <c r="F502" s="12">
        <v>0</v>
      </c>
      <c r="G502" s="53">
        <f t="shared" si="71"/>
        <v>0</v>
      </c>
      <c r="H502" s="12">
        <v>0</v>
      </c>
      <c r="I502" s="12">
        <v>0</v>
      </c>
      <c r="J502" s="53">
        <f t="shared" si="72"/>
        <v>0</v>
      </c>
    </row>
    <row r="503" spans="1:10" s="9" customFormat="1" x14ac:dyDescent="0.2">
      <c r="A503" s="102" t="s">
        <v>226</v>
      </c>
      <c r="B503" s="103"/>
      <c r="C503" s="103"/>
      <c r="D503" s="104"/>
      <c r="E503" s="12">
        <f>SUM(E504+E506)</f>
        <v>0</v>
      </c>
      <c r="F503" s="12">
        <f>SUM(F504+F506)</f>
        <v>0</v>
      </c>
      <c r="G503" s="53">
        <f t="shared" si="71"/>
        <v>0</v>
      </c>
      <c r="H503" s="12">
        <f>SUM(H504+H506)</f>
        <v>0</v>
      </c>
      <c r="I503" s="12">
        <f>SUM(I504+I506)</f>
        <v>0</v>
      </c>
      <c r="J503" s="53">
        <f t="shared" si="72"/>
        <v>0</v>
      </c>
    </row>
    <row r="504" spans="1:10" s="9" customFormat="1" ht="12.75" customHeight="1" x14ac:dyDescent="0.2">
      <c r="A504" s="10"/>
      <c r="B504" s="57" t="s">
        <v>227</v>
      </c>
      <c r="C504" s="57"/>
      <c r="D504" s="58"/>
      <c r="E504" s="12">
        <f>SUM(E505)</f>
        <v>0</v>
      </c>
      <c r="F504" s="12">
        <f>SUM(F505)</f>
        <v>0</v>
      </c>
      <c r="G504" s="53">
        <f t="shared" si="71"/>
        <v>0</v>
      </c>
      <c r="H504" s="12">
        <f>SUM(H505)</f>
        <v>0</v>
      </c>
      <c r="I504" s="12">
        <f>SUM(I505)</f>
        <v>0</v>
      </c>
      <c r="J504" s="53">
        <f t="shared" si="72"/>
        <v>0</v>
      </c>
    </row>
    <row r="505" spans="1:10" s="9" customFormat="1" ht="27" customHeight="1" x14ac:dyDescent="0.2">
      <c r="A505" s="10"/>
      <c r="B505" s="15"/>
      <c r="C505" s="103" t="s">
        <v>228</v>
      </c>
      <c r="D505" s="104"/>
      <c r="E505" s="12">
        <v>0</v>
      </c>
      <c r="F505" s="12">
        <v>0</v>
      </c>
      <c r="G505" s="53">
        <f t="shared" si="71"/>
        <v>0</v>
      </c>
      <c r="H505" s="12">
        <v>0</v>
      </c>
      <c r="I505" s="12">
        <v>0</v>
      </c>
      <c r="J505" s="53">
        <f t="shared" si="72"/>
        <v>0</v>
      </c>
    </row>
    <row r="506" spans="1:10" s="9" customFormat="1" x14ac:dyDescent="0.2">
      <c r="A506" s="10"/>
      <c r="B506" s="103" t="s">
        <v>229</v>
      </c>
      <c r="C506" s="103"/>
      <c r="D506" s="104"/>
      <c r="E506" s="12">
        <f>SUM(E507)</f>
        <v>0</v>
      </c>
      <c r="F506" s="12">
        <f>SUM(F507)</f>
        <v>0</v>
      </c>
      <c r="G506" s="53">
        <f t="shared" si="71"/>
        <v>0</v>
      </c>
      <c r="H506" s="12">
        <f>SUM(H507)</f>
        <v>0</v>
      </c>
      <c r="I506" s="12">
        <f>SUM(I507)</f>
        <v>0</v>
      </c>
      <c r="J506" s="53">
        <f t="shared" si="72"/>
        <v>0</v>
      </c>
    </row>
    <row r="507" spans="1:10" s="9" customFormat="1" x14ac:dyDescent="0.2">
      <c r="A507" s="10"/>
      <c r="B507" s="15"/>
      <c r="C507" s="58" t="s">
        <v>230</v>
      </c>
      <c r="D507" s="16"/>
      <c r="E507" s="12">
        <v>0</v>
      </c>
      <c r="F507" s="12">
        <v>0</v>
      </c>
      <c r="G507" s="53">
        <f t="shared" si="71"/>
        <v>0</v>
      </c>
      <c r="H507" s="12">
        <v>0</v>
      </c>
      <c r="I507" s="12">
        <v>0</v>
      </c>
      <c r="J507" s="53">
        <f t="shared" si="72"/>
        <v>0</v>
      </c>
    </row>
    <row r="508" spans="1:10" s="9" customFormat="1" x14ac:dyDescent="0.2">
      <c r="A508" s="102" t="s">
        <v>231</v>
      </c>
      <c r="B508" s="103"/>
      <c r="C508" s="103"/>
      <c r="D508" s="104"/>
      <c r="E508" s="12">
        <f>SUM(E509+E512+E515+E517+E519+E521)</f>
        <v>0</v>
      </c>
      <c r="F508" s="12">
        <f>SUM(F509+F512+F515+F517+F519+F521)</f>
        <v>0</v>
      </c>
      <c r="G508" s="53">
        <f t="shared" si="71"/>
        <v>0</v>
      </c>
      <c r="H508" s="12">
        <f>SUM(H509+H512+H515+H517+H519+H521)</f>
        <v>0</v>
      </c>
      <c r="I508" s="12">
        <f>SUM(I509+I512+I515+I517+I519+I521)</f>
        <v>0</v>
      </c>
      <c r="J508" s="53">
        <f t="shared" si="72"/>
        <v>0</v>
      </c>
    </row>
    <row r="509" spans="1:10" s="9" customFormat="1" x14ac:dyDescent="0.2">
      <c r="A509" s="10"/>
      <c r="B509" s="57" t="s">
        <v>232</v>
      </c>
      <c r="C509" s="57"/>
      <c r="D509" s="58"/>
      <c r="E509" s="12">
        <f>SUM(E510:E511)</f>
        <v>0</v>
      </c>
      <c r="F509" s="12">
        <f>SUM(F510:F511)</f>
        <v>0</v>
      </c>
      <c r="G509" s="53">
        <f t="shared" si="71"/>
        <v>0</v>
      </c>
      <c r="H509" s="12">
        <f>SUM(H510:H511)</f>
        <v>0</v>
      </c>
      <c r="I509" s="12">
        <f>SUM(I510:I511)</f>
        <v>0</v>
      </c>
      <c r="J509" s="53">
        <f t="shared" si="72"/>
        <v>0</v>
      </c>
    </row>
    <row r="510" spans="1:10" s="9" customFormat="1" x14ac:dyDescent="0.2">
      <c r="A510" s="10"/>
      <c r="B510" s="15"/>
      <c r="C510" s="103" t="s">
        <v>233</v>
      </c>
      <c r="D510" s="104"/>
      <c r="E510" s="12">
        <v>0</v>
      </c>
      <c r="F510" s="12">
        <v>0</v>
      </c>
      <c r="G510" s="53">
        <f t="shared" si="71"/>
        <v>0</v>
      </c>
      <c r="H510" s="12">
        <v>0</v>
      </c>
      <c r="I510" s="12">
        <v>0</v>
      </c>
      <c r="J510" s="53">
        <f t="shared" si="72"/>
        <v>0</v>
      </c>
    </row>
    <row r="511" spans="1:10" s="9" customFormat="1" x14ac:dyDescent="0.2">
      <c r="A511" s="10"/>
      <c r="B511" s="15"/>
      <c r="C511" s="103" t="s">
        <v>234</v>
      </c>
      <c r="D511" s="104"/>
      <c r="E511" s="12">
        <v>0</v>
      </c>
      <c r="F511" s="12">
        <v>0</v>
      </c>
      <c r="G511" s="53">
        <f t="shared" si="71"/>
        <v>0</v>
      </c>
      <c r="H511" s="12">
        <v>0</v>
      </c>
      <c r="I511" s="12">
        <v>0</v>
      </c>
      <c r="J511" s="53">
        <f t="shared" si="72"/>
        <v>0</v>
      </c>
    </row>
    <row r="512" spans="1:10" s="9" customFormat="1" x14ac:dyDescent="0.2">
      <c r="A512" s="10"/>
      <c r="B512" s="103" t="s">
        <v>235</v>
      </c>
      <c r="C512" s="103"/>
      <c r="D512" s="104"/>
      <c r="E512" s="12">
        <f>SUM(E513:E514)</f>
        <v>0</v>
      </c>
      <c r="F512" s="12">
        <f>SUM(F513:F514)</f>
        <v>0</v>
      </c>
      <c r="G512" s="53">
        <f t="shared" si="71"/>
        <v>0</v>
      </c>
      <c r="H512" s="12">
        <f>SUM(H513:H514)</f>
        <v>0</v>
      </c>
      <c r="I512" s="12">
        <f>SUM(I513:I514)</f>
        <v>0</v>
      </c>
      <c r="J512" s="53">
        <f t="shared" si="72"/>
        <v>0</v>
      </c>
    </row>
    <row r="513" spans="1:10" s="9" customFormat="1" x14ac:dyDescent="0.2">
      <c r="A513" s="10"/>
      <c r="B513" s="15"/>
      <c r="C513" s="103" t="s">
        <v>236</v>
      </c>
      <c r="D513" s="104"/>
      <c r="E513" s="12">
        <v>0</v>
      </c>
      <c r="F513" s="12">
        <v>0</v>
      </c>
      <c r="G513" s="53">
        <f t="shared" si="71"/>
        <v>0</v>
      </c>
      <c r="H513" s="12">
        <v>0</v>
      </c>
      <c r="I513" s="12">
        <v>0</v>
      </c>
      <c r="J513" s="53">
        <f t="shared" si="72"/>
        <v>0</v>
      </c>
    </row>
    <row r="514" spans="1:10" s="9" customFormat="1" x14ac:dyDescent="0.2">
      <c r="A514" s="10"/>
      <c r="B514" s="15"/>
      <c r="C514" s="58" t="s">
        <v>237</v>
      </c>
      <c r="D514" s="16"/>
      <c r="E514" s="12">
        <v>0</v>
      </c>
      <c r="F514" s="12">
        <v>0</v>
      </c>
      <c r="G514" s="53">
        <f t="shared" si="71"/>
        <v>0</v>
      </c>
      <c r="H514" s="12">
        <v>0</v>
      </c>
      <c r="I514" s="12">
        <v>0</v>
      </c>
      <c r="J514" s="53">
        <f t="shared" si="72"/>
        <v>0</v>
      </c>
    </row>
    <row r="515" spans="1:10" s="9" customFormat="1" x14ac:dyDescent="0.2">
      <c r="A515" s="10"/>
      <c r="B515" s="103" t="s">
        <v>238</v>
      </c>
      <c r="C515" s="103"/>
      <c r="D515" s="104"/>
      <c r="E515" s="12">
        <f>SUM(E516)</f>
        <v>0</v>
      </c>
      <c r="F515" s="12">
        <f>SUM(F516)</f>
        <v>0</v>
      </c>
      <c r="G515" s="53">
        <f t="shared" si="71"/>
        <v>0</v>
      </c>
      <c r="H515" s="12">
        <f>SUM(H516)</f>
        <v>0</v>
      </c>
      <c r="I515" s="12">
        <f>SUM(I516)</f>
        <v>0</v>
      </c>
      <c r="J515" s="53">
        <f t="shared" si="72"/>
        <v>0</v>
      </c>
    </row>
    <row r="516" spans="1:10" s="9" customFormat="1" x14ac:dyDescent="0.2">
      <c r="A516" s="10"/>
      <c r="B516" s="15"/>
      <c r="C516" s="58" t="s">
        <v>239</v>
      </c>
      <c r="D516" s="16"/>
      <c r="E516" s="12">
        <v>0</v>
      </c>
      <c r="F516" s="12">
        <v>0</v>
      </c>
      <c r="G516" s="53">
        <f t="shared" si="71"/>
        <v>0</v>
      </c>
      <c r="H516" s="12">
        <v>0</v>
      </c>
      <c r="I516" s="12">
        <v>0</v>
      </c>
      <c r="J516" s="53">
        <f t="shared" si="72"/>
        <v>0</v>
      </c>
    </row>
    <row r="517" spans="1:10" s="9" customFormat="1" x14ac:dyDescent="0.2">
      <c r="A517" s="10"/>
      <c r="B517" s="103" t="s">
        <v>240</v>
      </c>
      <c r="C517" s="103"/>
      <c r="D517" s="104"/>
      <c r="E517" s="12">
        <f>SUM(E518)</f>
        <v>0</v>
      </c>
      <c r="F517" s="12">
        <f>SUM(F518)</f>
        <v>0</v>
      </c>
      <c r="G517" s="53">
        <f t="shared" si="71"/>
        <v>0</v>
      </c>
      <c r="H517" s="12">
        <f>SUM(H518)</f>
        <v>0</v>
      </c>
      <c r="I517" s="12">
        <f>SUM(I518)</f>
        <v>0</v>
      </c>
      <c r="J517" s="53">
        <f t="shared" si="72"/>
        <v>0</v>
      </c>
    </row>
    <row r="518" spans="1:10" s="9" customFormat="1" x14ac:dyDescent="0.2">
      <c r="A518" s="10"/>
      <c r="B518" s="15"/>
      <c r="C518" s="58" t="s">
        <v>241</v>
      </c>
      <c r="D518" s="16"/>
      <c r="E518" s="12">
        <v>0</v>
      </c>
      <c r="F518" s="12">
        <v>0</v>
      </c>
      <c r="G518" s="53">
        <f t="shared" si="71"/>
        <v>0</v>
      </c>
      <c r="H518" s="12">
        <v>0</v>
      </c>
      <c r="I518" s="12">
        <v>0</v>
      </c>
      <c r="J518" s="53">
        <f t="shared" si="72"/>
        <v>0</v>
      </c>
    </row>
    <row r="519" spans="1:10" s="9" customFormat="1" x14ac:dyDescent="0.2">
      <c r="A519" s="10"/>
      <c r="B519" s="103" t="s">
        <v>242</v>
      </c>
      <c r="C519" s="103"/>
      <c r="D519" s="104"/>
      <c r="E519" s="12">
        <f>SUM(E520)</f>
        <v>0</v>
      </c>
      <c r="F519" s="12">
        <f>SUM(F520)</f>
        <v>0</v>
      </c>
      <c r="G519" s="53">
        <f t="shared" si="71"/>
        <v>0</v>
      </c>
      <c r="H519" s="12">
        <f>SUM(H520)</f>
        <v>0</v>
      </c>
      <c r="I519" s="12">
        <f>SUM(I520)</f>
        <v>0</v>
      </c>
      <c r="J519" s="53">
        <f t="shared" si="72"/>
        <v>0</v>
      </c>
    </row>
    <row r="520" spans="1:10" s="9" customFormat="1" x14ac:dyDescent="0.2">
      <c r="A520" s="10"/>
      <c r="B520" s="15"/>
      <c r="C520" s="58" t="s">
        <v>243</v>
      </c>
      <c r="D520" s="16"/>
      <c r="E520" s="12">
        <v>0</v>
      </c>
      <c r="F520" s="12">
        <v>0</v>
      </c>
      <c r="G520" s="53">
        <f t="shared" si="71"/>
        <v>0</v>
      </c>
      <c r="H520" s="12">
        <v>0</v>
      </c>
      <c r="I520" s="12">
        <v>0</v>
      </c>
      <c r="J520" s="53">
        <f t="shared" si="72"/>
        <v>0</v>
      </c>
    </row>
    <row r="521" spans="1:10" x14ac:dyDescent="0.2">
      <c r="A521" s="10"/>
      <c r="B521" s="57" t="s">
        <v>244</v>
      </c>
      <c r="C521" s="57"/>
      <c r="D521" s="58"/>
      <c r="E521" s="12">
        <f>SUM(E522)</f>
        <v>0</v>
      </c>
      <c r="F521" s="12">
        <f>SUM(F522)</f>
        <v>0</v>
      </c>
      <c r="G521" s="53">
        <f t="shared" si="71"/>
        <v>0</v>
      </c>
      <c r="H521" s="12">
        <f>SUM(H522)</f>
        <v>0</v>
      </c>
      <c r="I521" s="12">
        <f>SUM(I522)</f>
        <v>0</v>
      </c>
      <c r="J521" s="53">
        <f t="shared" si="72"/>
        <v>0</v>
      </c>
    </row>
    <row r="522" spans="1:10" x14ac:dyDescent="0.2">
      <c r="A522" s="10"/>
      <c r="B522" s="15"/>
      <c r="C522" s="58" t="s">
        <v>245</v>
      </c>
      <c r="D522" s="16"/>
      <c r="E522" s="12">
        <f>SUM(E523:E523)</f>
        <v>0</v>
      </c>
      <c r="F522" s="12">
        <f>SUM(F523:F523)</f>
        <v>0</v>
      </c>
      <c r="G522" s="53">
        <f t="shared" si="71"/>
        <v>0</v>
      </c>
      <c r="H522" s="12">
        <f>SUM(H523:H523)</f>
        <v>0</v>
      </c>
      <c r="I522" s="12">
        <f>SUM(I523:I523)</f>
        <v>0</v>
      </c>
      <c r="J522" s="53">
        <f t="shared" si="72"/>
        <v>0</v>
      </c>
    </row>
    <row r="523" spans="1:10" ht="13.5" thickBot="1" x14ac:dyDescent="0.25">
      <c r="A523" s="5"/>
      <c r="B523" s="17"/>
      <c r="C523" s="17"/>
      <c r="D523" s="27" t="s">
        <v>279</v>
      </c>
      <c r="E523" s="8">
        <v>0</v>
      </c>
      <c r="F523" s="8">
        <v>0</v>
      </c>
      <c r="G523" s="53">
        <f t="shared" si="71"/>
        <v>0</v>
      </c>
      <c r="H523" s="8">
        <v>0</v>
      </c>
      <c r="I523" s="8">
        <v>0</v>
      </c>
      <c r="J523" s="53">
        <f t="shared" si="72"/>
        <v>0</v>
      </c>
    </row>
    <row r="524" spans="1:10" ht="13.5" thickBot="1" x14ac:dyDescent="0.25">
      <c r="A524" s="107"/>
      <c r="B524" s="107"/>
      <c r="C524" s="107"/>
      <c r="D524" s="108"/>
      <c r="E524" s="41">
        <f t="shared" ref="E524:G524" si="73">SUM(E11+E53+E141+E261+E288+E370+E503+E508)</f>
        <v>0</v>
      </c>
      <c r="F524" s="41">
        <f t="shared" si="73"/>
        <v>0</v>
      </c>
      <c r="G524" s="41">
        <f t="shared" si="73"/>
        <v>0</v>
      </c>
      <c r="H524" s="41"/>
      <c r="I524" s="41"/>
      <c r="J524" s="41"/>
    </row>
    <row r="525" spans="1:10" x14ac:dyDescent="0.2">
      <c r="A525" s="28"/>
      <c r="B525" s="28"/>
      <c r="C525" s="28"/>
      <c r="D525" s="28"/>
      <c r="E525" s="29"/>
      <c r="F525" s="30"/>
      <c r="G525" s="30"/>
      <c r="H525" s="30"/>
      <c r="I525" s="30"/>
      <c r="J525" s="30"/>
    </row>
    <row r="526" spans="1:10" x14ac:dyDescent="0.2">
      <c r="A526" s="28"/>
      <c r="B526" s="28"/>
      <c r="C526" s="28"/>
      <c r="D526" s="28"/>
      <c r="E526" s="29"/>
      <c r="F526" s="30"/>
      <c r="G526" s="30"/>
      <c r="H526" s="30"/>
      <c r="I526" s="30"/>
      <c r="J526" s="30"/>
    </row>
    <row r="527" spans="1:10" x14ac:dyDescent="0.2">
      <c r="A527" s="28"/>
      <c r="B527" s="28"/>
      <c r="C527" s="28"/>
      <c r="D527" s="28"/>
      <c r="E527" s="29"/>
      <c r="F527" s="30"/>
      <c r="G527" s="30"/>
      <c r="H527" s="30"/>
      <c r="I527" s="30"/>
      <c r="J527" s="30"/>
    </row>
    <row r="528" spans="1:10" x14ac:dyDescent="0.2">
      <c r="A528" s="28"/>
      <c r="B528" s="28"/>
      <c r="C528" s="28"/>
      <c r="D528" s="28"/>
      <c r="E528" s="29"/>
      <c r="F528" s="30"/>
      <c r="G528" s="30"/>
      <c r="H528" s="30"/>
      <c r="I528" s="30"/>
      <c r="J528" s="30"/>
    </row>
    <row r="529" spans="1:10" x14ac:dyDescent="0.2">
      <c r="A529" s="28"/>
      <c r="B529" s="28"/>
      <c r="C529" s="28"/>
      <c r="D529" s="28"/>
      <c r="E529" s="29"/>
      <c r="F529" s="30"/>
      <c r="G529" s="30"/>
      <c r="H529" s="30"/>
      <c r="I529" s="30"/>
      <c r="J529" s="30"/>
    </row>
    <row r="530" spans="1:10" x14ac:dyDescent="0.2">
      <c r="A530" s="28"/>
      <c r="B530" s="28"/>
      <c r="C530" s="28"/>
      <c r="D530" s="28"/>
      <c r="E530" s="29"/>
      <c r="F530" s="30"/>
      <c r="G530" s="30"/>
      <c r="H530" s="30"/>
      <c r="I530" s="30"/>
      <c r="J530" s="30"/>
    </row>
    <row r="531" spans="1:10" x14ac:dyDescent="0.2">
      <c r="A531" s="28"/>
      <c r="B531" s="28"/>
      <c r="C531" s="28"/>
      <c r="D531" s="28"/>
      <c r="E531" s="28"/>
      <c r="F531" s="28"/>
      <c r="G531" s="28"/>
      <c r="H531" s="28"/>
      <c r="I531" s="28"/>
      <c r="J531" s="28"/>
    </row>
    <row r="532" spans="1:10" x14ac:dyDescent="0.2">
      <c r="A532" s="28"/>
      <c r="B532" s="28"/>
      <c r="C532" s="28"/>
      <c r="D532" s="28"/>
      <c r="E532" s="28"/>
      <c r="F532" s="28"/>
      <c r="G532" s="28"/>
      <c r="H532" s="28"/>
      <c r="I532" s="28"/>
      <c r="J532" s="28"/>
    </row>
    <row r="533" spans="1:10" x14ac:dyDescent="0.2">
      <c r="A533" s="28"/>
      <c r="B533" s="28"/>
      <c r="C533" s="28"/>
      <c r="D533" s="28"/>
      <c r="E533" s="34"/>
      <c r="F533" s="127"/>
      <c r="G533" s="127"/>
      <c r="H533" s="78"/>
      <c r="I533" s="78"/>
      <c r="J533" s="78"/>
    </row>
    <row r="534" spans="1:10" x14ac:dyDescent="0.2">
      <c r="A534" s="34"/>
      <c r="B534" s="34"/>
      <c r="C534" s="34"/>
      <c r="D534" s="34"/>
      <c r="E534" s="34"/>
      <c r="F534" s="34"/>
      <c r="G534" s="34"/>
      <c r="H534" s="34"/>
      <c r="I534" s="34"/>
      <c r="J534" s="34"/>
    </row>
    <row r="535" spans="1:10" x14ac:dyDescent="0.2">
      <c r="A535" s="34"/>
      <c r="B535" s="34"/>
      <c r="C535" s="34"/>
      <c r="D535" s="34"/>
      <c r="E535" s="34"/>
      <c r="F535" s="34"/>
      <c r="G535" s="34"/>
      <c r="H535" s="34"/>
      <c r="I535" s="34"/>
      <c r="J535" s="34"/>
    </row>
  </sheetData>
  <mergeCells count="65">
    <mergeCell ref="D8:D10"/>
    <mergeCell ref="C8:C10"/>
    <mergeCell ref="B8:B10"/>
    <mergeCell ref="A8:A10"/>
    <mergeCell ref="A2:J2"/>
    <mergeCell ref="A3:J3"/>
    <mergeCell ref="A6:J6"/>
    <mergeCell ref="A4:J4"/>
    <mergeCell ref="A7:J7"/>
    <mergeCell ref="J8:J9"/>
    <mergeCell ref="E8:I8"/>
    <mergeCell ref="B21:D21"/>
    <mergeCell ref="B32:D32"/>
    <mergeCell ref="B47:D47"/>
    <mergeCell ref="B50:D50"/>
    <mergeCell ref="A11:D11"/>
    <mergeCell ref="B12:D12"/>
    <mergeCell ref="B16:D16"/>
    <mergeCell ref="C48:D48"/>
    <mergeCell ref="C191:D191"/>
    <mergeCell ref="C250:D250"/>
    <mergeCell ref="B169:D169"/>
    <mergeCell ref="B54:D54"/>
    <mergeCell ref="B71:D71"/>
    <mergeCell ref="B82:D82"/>
    <mergeCell ref="B106:D106"/>
    <mergeCell ref="B110:D110"/>
    <mergeCell ref="B120:D120"/>
    <mergeCell ref="A141:D141"/>
    <mergeCell ref="B142:D142"/>
    <mergeCell ref="B156:D156"/>
    <mergeCell ref="B197:D197"/>
    <mergeCell ref="B211:D211"/>
    <mergeCell ref="B218:D218"/>
    <mergeCell ref="B227:D227"/>
    <mergeCell ref="B234:D234"/>
    <mergeCell ref="B499:D499"/>
    <mergeCell ref="B319:D319"/>
    <mergeCell ref="B359:D359"/>
    <mergeCell ref="B489:D489"/>
    <mergeCell ref="C349:D349"/>
    <mergeCell ref="C488:D488"/>
    <mergeCell ref="A261:D261"/>
    <mergeCell ref="B262:D262"/>
    <mergeCell ref="B267:D267"/>
    <mergeCell ref="B283:D283"/>
    <mergeCell ref="B286:D286"/>
    <mergeCell ref="F533:G533"/>
    <mergeCell ref="A503:D503"/>
    <mergeCell ref="B506:D506"/>
    <mergeCell ref="A508:D508"/>
    <mergeCell ref="B512:D512"/>
    <mergeCell ref="B515:D515"/>
    <mergeCell ref="B517:D517"/>
    <mergeCell ref="B519:D519"/>
    <mergeCell ref="A524:D524"/>
    <mergeCell ref="C505:D505"/>
    <mergeCell ref="C510:D510"/>
    <mergeCell ref="C511:D511"/>
    <mergeCell ref="C513:D513"/>
    <mergeCell ref="C63:D63"/>
    <mergeCell ref="C70:D70"/>
    <mergeCell ref="C170:D170"/>
    <mergeCell ref="C185:D185"/>
    <mergeCell ref="A53:D53"/>
  </mergeCells>
  <phoneticPr fontId="18" type="noConversion"/>
  <conditionalFormatting sqref="D374">
    <cfRule type="duplicateValues" dxfId="0" priority="17"/>
  </conditionalFormatting>
  <pageMargins left="0.39370078740157483" right="0.39370078740157483" top="0.78740157480314965" bottom="0.70866141732283472" header="0.31496062992125984" footer="0.31496062992125984"/>
  <pageSetup scale="66" fitToHeight="0" orientation="landscape" r:id="rId1"/>
  <headerFooter>
    <oddFooter>&amp;RPág.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12</vt:i4>
      </vt:variant>
    </vt:vector>
  </HeadingPairs>
  <TitlesOfParts>
    <vt:vector size="18" baseType="lpstr">
      <vt:lpstr>IP-09 Consolidado</vt:lpstr>
      <vt:lpstr>IP-09 Part Fed</vt:lpstr>
      <vt:lpstr>IP-09 Rec Fis</vt:lpstr>
      <vt:lpstr>IP-09 FORTAMUN</vt:lpstr>
      <vt:lpstr>IP-09 FAISM</vt:lpstr>
      <vt:lpstr>IP-9 Caminos</vt:lpstr>
      <vt:lpstr>'IP-09 Consolidado'!Área_de_impresión</vt:lpstr>
      <vt:lpstr>'IP-09 FAISM'!Área_de_impresión</vt:lpstr>
      <vt:lpstr>'IP-09 FORTAMUN'!Área_de_impresión</vt:lpstr>
      <vt:lpstr>'IP-09 Part Fed'!Área_de_impresión</vt:lpstr>
      <vt:lpstr>'IP-09 Rec Fis'!Área_de_impresión</vt:lpstr>
      <vt:lpstr>'IP-9 Caminos'!Área_de_impresión</vt:lpstr>
      <vt:lpstr>'IP-09 Consolidado'!Títulos_a_imprimir</vt:lpstr>
      <vt:lpstr>'IP-09 FAISM'!Títulos_a_imprimir</vt:lpstr>
      <vt:lpstr>'IP-09 FORTAMUN'!Títulos_a_imprimir</vt:lpstr>
      <vt:lpstr>'IP-09 Part Fed'!Títulos_a_imprimir</vt:lpstr>
      <vt:lpstr>'IP-09 Rec Fis'!Títulos_a_imprimir</vt:lpstr>
      <vt:lpstr>'IP-9 Caminos'!Títulos_a_imprimir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USUARIO</cp:lastModifiedBy>
  <cp:lastPrinted>2026-08-11T04:23:17Z</cp:lastPrinted>
  <dcterms:created xsi:type="dcterms:W3CDTF">2020-02-29T19:41:15Z</dcterms:created>
  <dcterms:modified xsi:type="dcterms:W3CDTF">2026-08-12T03:36:23Z</dcterms:modified>
</cp:coreProperties>
</file>