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evac\Titulo V\"/>
    </mc:Choice>
  </mc:AlternateContent>
  <bookViews>
    <workbookView xWindow="-120" yWindow="-120" windowWidth="24240" windowHeight="13290" firstSheet="1" activeTab="1"/>
  </bookViews>
  <sheets>
    <sheet name="Norma Ing 2" sheetId="15" state="hidden" r:id="rId1"/>
    <sheet name="Norma Ing" sheetId="21" r:id="rId2"/>
  </sheets>
  <definedNames>
    <definedName name="_xlnm.Print_Titles" localSheetId="1">'Norma Ing'!$1:$5</definedName>
    <definedName name="_xlnm.Print_Titles" localSheetId="0">'Norma Ing 2'!$1:$3</definedName>
  </definedNames>
  <calcPr calcId="152511"/>
  <fileRecoveryPr autoRecover="0"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6" i="15" l="1"/>
  <c r="C148" i="15"/>
  <c r="C113" i="15"/>
  <c r="C38" i="15" l="1"/>
  <c r="C140" i="15" l="1"/>
  <c r="C141" i="15"/>
  <c r="C133" i="15" l="1"/>
  <c r="C145" i="15"/>
  <c r="C144" i="15" s="1"/>
  <c r="C142" i="15" s="1"/>
  <c r="C132" i="15"/>
  <c r="C129" i="15"/>
  <c r="C127" i="15"/>
  <c r="C135" i="15"/>
  <c r="C128" i="15"/>
  <c r="C130" i="15"/>
  <c r="C131" i="15"/>
  <c r="C138" i="15"/>
  <c r="C134" i="15"/>
  <c r="C139" i="15" l="1"/>
  <c r="C137" i="15" s="1"/>
  <c r="C136" i="15" s="1"/>
  <c r="C126" i="15"/>
  <c r="C125" i="15" s="1"/>
  <c r="C124" i="15" s="1"/>
  <c r="C123" i="15" l="1"/>
  <c r="C28" i="15" l="1"/>
  <c r="C27" i="15"/>
  <c r="C88" i="15"/>
  <c r="C97" i="15"/>
  <c r="C90" i="15"/>
  <c r="C81" i="15" l="1"/>
  <c r="C36" i="15"/>
  <c r="C35" i="15"/>
  <c r="C107" i="15"/>
  <c r="C30" i="15"/>
  <c r="C29" i="15" s="1"/>
  <c r="C40" i="15"/>
  <c r="C39" i="15" s="1"/>
  <c r="C32" i="15"/>
  <c r="C59" i="15"/>
  <c r="C94" i="15"/>
  <c r="C93" i="15" s="1"/>
  <c r="C12" i="15"/>
  <c r="C82" i="15"/>
  <c r="C83" i="15"/>
  <c r="C14" i="15"/>
  <c r="C101" i="15"/>
  <c r="C13" i="15"/>
  <c r="C108" i="15" l="1"/>
  <c r="C106" i="15"/>
  <c r="C69" i="15"/>
  <c r="C7" i="15"/>
  <c r="C89" i="15"/>
  <c r="C77" i="15"/>
  <c r="C6" i="15"/>
  <c r="C70" i="15"/>
  <c r="C86" i="15"/>
  <c r="C22" i="15"/>
  <c r="C80" i="15"/>
  <c r="C17" i="15"/>
  <c r="C37" i="15"/>
  <c r="C91" i="15"/>
  <c r="C84" i="15"/>
  <c r="C58" i="15"/>
  <c r="C57" i="15"/>
  <c r="C34" i="15"/>
  <c r="C33" i="15"/>
  <c r="C72" i="15"/>
  <c r="C71" i="15" s="1"/>
  <c r="C26" i="15"/>
  <c r="C25" i="15" s="1"/>
  <c r="C11" i="15"/>
  <c r="C10" i="15" s="1"/>
  <c r="C66" i="15" l="1"/>
  <c r="C5" i="15"/>
  <c r="C109" i="15"/>
  <c r="C103" i="15"/>
  <c r="C65" i="15"/>
  <c r="C105" i="15"/>
  <c r="C104" i="15"/>
  <c r="C85" i="15"/>
  <c r="C78" i="15"/>
  <c r="C23" i="15"/>
  <c r="C87" i="15"/>
  <c r="C16" i="15"/>
  <c r="C56" i="15"/>
  <c r="C100" i="15"/>
  <c r="C18" i="15"/>
  <c r="C24" i="15"/>
  <c r="C31" i="15"/>
  <c r="C47" i="15"/>
  <c r="C102" i="15"/>
  <c r="C76" i="15"/>
  <c r="C64" i="15"/>
  <c r="C79" i="15"/>
  <c r="C112" i="15"/>
  <c r="C111" i="15" s="1"/>
  <c r="C68" i="15"/>
  <c r="C67" i="15" s="1"/>
  <c r="C55" i="15" l="1"/>
  <c r="C46" i="15"/>
  <c r="C99" i="15"/>
  <c r="C110" i="15"/>
  <c r="C51" i="15"/>
  <c r="C50" i="15"/>
  <c r="C60" i="15"/>
  <c r="C15" i="15"/>
  <c r="C49" i="15"/>
  <c r="C75" i="15"/>
  <c r="C74" i="15" s="1"/>
  <c r="C63" i="15"/>
  <c r="C62" i="15"/>
  <c r="C61" i="15"/>
  <c r="C54" i="15"/>
  <c r="C52" i="15"/>
  <c r="C48" i="15"/>
  <c r="C43" i="15"/>
  <c r="C42" i="15" s="1"/>
  <c r="C21" i="15"/>
  <c r="C20" i="15" s="1"/>
  <c r="C19" i="15" s="1"/>
  <c r="C9" i="15"/>
  <c r="C8" i="15" s="1"/>
  <c r="C98" i="15" l="1"/>
  <c r="C96" i="15" s="1"/>
  <c r="C95" i="15" s="1"/>
  <c r="C53" i="15"/>
  <c r="C45" i="15"/>
  <c r="C73" i="15"/>
  <c r="C4" i="15"/>
  <c r="C41" i="15" l="1"/>
  <c r="C160" i="15" s="1"/>
</calcChain>
</file>

<file path=xl/sharedStrings.xml><?xml version="1.0" encoding="utf-8"?>
<sst xmlns="http://schemas.openxmlformats.org/spreadsheetml/2006/main" count="518" uniqueCount="257">
  <si>
    <t>CONCEPTO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</si>
  <si>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</si>
  <si>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</si>
  <si>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</si>
  <si>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</si>
  <si>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</si>
  <si>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</si>
  <si>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C.R.I</t>
  </si>
  <si>
    <t>IMPORTE</t>
  </si>
  <si>
    <t>IMPUESTOS</t>
  </si>
  <si>
    <t>Impuestos sobre los Ingresos</t>
  </si>
  <si>
    <t>1.1.1</t>
  </si>
  <si>
    <t>Diversiones y Espectáculos Públicos</t>
  </si>
  <si>
    <t>1.1.2</t>
  </si>
  <si>
    <t>Impuestos sobre el Patrimonio</t>
  </si>
  <si>
    <t>1.2.1</t>
  </si>
  <si>
    <t>Impuesto Predial</t>
  </si>
  <si>
    <t>Impuestos sobre la Producción, el Consumo y las Transacciones</t>
  </si>
  <si>
    <t>1.3.1</t>
  </si>
  <si>
    <t>Sobre Adquisiciones de Inmuebles</t>
  </si>
  <si>
    <t>Impuestos al comercio exterior</t>
  </si>
  <si>
    <t>Impuestos sobre Nóminas y Asimilables</t>
  </si>
  <si>
    <t>Impuestos Ecológicos</t>
  </si>
  <si>
    <t>Accesorios de Impuestos</t>
  </si>
  <si>
    <t>1.7.1</t>
  </si>
  <si>
    <t>Multas</t>
  </si>
  <si>
    <t>1.7.2</t>
  </si>
  <si>
    <t>Recargos</t>
  </si>
  <si>
    <t>1.7.3</t>
  </si>
  <si>
    <t>Gastos de Ejecución</t>
  </si>
  <si>
    <t>Otros Impuestos</t>
  </si>
  <si>
    <t>1.8.1</t>
  </si>
  <si>
    <t>Contribuciones Especiales</t>
  </si>
  <si>
    <t>1.8.1.1</t>
  </si>
  <si>
    <t>De la Instalación, Mantenimiento y Conservación de Alumbrado Público</t>
  </si>
  <si>
    <t>1.8.1.2</t>
  </si>
  <si>
    <t>1.8.1.3</t>
  </si>
  <si>
    <t>Por Recoleccion, Manejo y Disposicion Final de Envases no Retornables</t>
  </si>
  <si>
    <t>1.8.1.4</t>
  </si>
  <si>
    <t>Pro-Ecologia</t>
  </si>
  <si>
    <t>Aplicados a Impuesto Predial y Derechos por Servicios Catastrales</t>
  </si>
  <si>
    <t>Aplicados a Derechos por Servicios de Transito</t>
  </si>
  <si>
    <t>1.8.1.5</t>
  </si>
  <si>
    <t>Aplicados a Derechos por Servicios de Agua Potable</t>
  </si>
  <si>
    <t>Impuestos no comprendidos en las fracciones de la Ley de Ingresos causadas en ejercicios fiscales anteriores pendientes de liquidación o pago</t>
  </si>
  <si>
    <t>1.9.1</t>
  </si>
  <si>
    <t>Rezagos de Impuesto Predial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</si>
  <si>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</si>
  <si>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</si>
  <si>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</si>
  <si>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</si>
  <si>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3.9.1</t>
  </si>
  <si>
    <t>4.1.2</t>
  </si>
  <si>
    <t>4.3.1</t>
  </si>
  <si>
    <t>Servicios Generales en el Rastro Municipal</t>
  </si>
  <si>
    <t>4.3.2</t>
  </si>
  <si>
    <t>Servicios Generales en Panteones</t>
  </si>
  <si>
    <t>4.3.3</t>
  </si>
  <si>
    <t>4.3.4</t>
  </si>
  <si>
    <t>4.3.5</t>
  </si>
  <si>
    <t>4.3.6</t>
  </si>
  <si>
    <t>Servicios Municipales de Salud</t>
  </si>
  <si>
    <t>4.3.7</t>
  </si>
  <si>
    <t>Servicio de Agua Potable, Drenaje, Alcantarillado y Saneamiento</t>
  </si>
  <si>
    <t>Otros Derechos</t>
  </si>
  <si>
    <t>4.4.1</t>
  </si>
  <si>
    <t>4.4.2</t>
  </si>
  <si>
    <t>4.4.3</t>
  </si>
  <si>
    <t>4.4.4</t>
  </si>
  <si>
    <t>4.4.5</t>
  </si>
  <si>
    <t>4.4.6</t>
  </si>
  <si>
    <t>4.4.7</t>
  </si>
  <si>
    <t>Registro Civil</t>
  </si>
  <si>
    <t>4.4.8</t>
  </si>
  <si>
    <t>4.4.9</t>
  </si>
  <si>
    <t>Accesorios de derechos</t>
  </si>
  <si>
    <t>Derechos no comprendidos en las fracciones de la Ley de Ingresos causadas en ejercicios fiscales anteriores pendientes de liquidación o pago</t>
  </si>
  <si>
    <t>Productos</t>
  </si>
  <si>
    <t>5.1.1</t>
  </si>
  <si>
    <t>Arrendamiento, Explotación o Venta de Bienes Muebles o Inmuebles</t>
  </si>
  <si>
    <t>5.1.2</t>
  </si>
  <si>
    <t>Ocupación o Aprovechamiento de la Vía Pública</t>
  </si>
  <si>
    <t>5.1.3</t>
  </si>
  <si>
    <t>5.1.4</t>
  </si>
  <si>
    <t>Servicios de Protección Privada</t>
  </si>
  <si>
    <t>5.1.5</t>
  </si>
  <si>
    <t>Productos Diversos</t>
  </si>
  <si>
    <t>Productos de capital (Derogado)</t>
  </si>
  <si>
    <t>Productos no comprendidos en las fracciones de la Ley de Ingresos causadas en ejercicios fiscales anteriores pendientes de liquidación o pago</t>
  </si>
  <si>
    <t xml:space="preserve">Aprovechamientos </t>
  </si>
  <si>
    <t>6.1.1</t>
  </si>
  <si>
    <t>6.1.2</t>
  </si>
  <si>
    <t>6.1.8</t>
  </si>
  <si>
    <t>Aprovechamientos patrimoniales</t>
  </si>
  <si>
    <t>Accesorios de Aprovechamientos</t>
  </si>
  <si>
    <t>Aprovechamientos no comprendidos en las fracciones de la Ley de Ingresos causadas en ejercicios fiscales anteriores pendientes de liquidación o pago</t>
  </si>
  <si>
    <t>INGRESOS POR VENTA DE BIENES, PRESTACIÓN DE SERVICIOS Y OTROS INGRESOS</t>
  </si>
  <si>
    <t>Ingresos por ventas de bienes y prestación de servicios de Instituciones Públicas de Seguridad Social</t>
  </si>
  <si>
    <t>Ingresos por ventas de bienes y prestación de servicios de Empresas Productivas del Estado</t>
  </si>
  <si>
    <t>Ingresos por ventas de bienes y prestación de servicios de Entidades Paraestatales y Fideicomisos no Empresariales y no Financieros</t>
  </si>
  <si>
    <t>Ingresos por ventas de bienes y prestación de servicios de Entidades Paraestatales Empresariales no Financieras con participacion Estatal mayoritaria</t>
  </si>
  <si>
    <t>Ingresos por ventas de bienes y prestación de servicios de Entidades Paraestatales Empresariales Financieras Monetarias con participacion Estatal Mayoritaria</t>
  </si>
  <si>
    <t>Ingresos por ventas de bienes y prestación de servicios de Entidades Paraestatales Empresariales Financieras  no Monetarias con participacion Estatal Mayoritaria</t>
  </si>
  <si>
    <t>Ingresos por ventas de bienes y prestación de servicios de Fideicomisos Financieros públicos con Participacion Estatal Mayoritaria</t>
  </si>
  <si>
    <t>Ingresos por ventas de bienes y prestación de servicios de los Poderes Legislativo y Judicial, y de los Órganos Autonomos</t>
  </si>
  <si>
    <t>Otros Ingresos</t>
  </si>
  <si>
    <t>PARTICIPACIONES, APORTACIONES, CONVENIOS, INCENTIVOS DERIVADOS DE LA COLABORACIÓN FISCAL Y FONDOS DISTINTOS DE APORTACIONES</t>
  </si>
  <si>
    <t>Participaciones</t>
  </si>
  <si>
    <t>8.1.1</t>
  </si>
  <si>
    <t>Fondo General de Participaciones (FGP)</t>
  </si>
  <si>
    <t>Fondo de Fomento Municipal (FOMUN)</t>
  </si>
  <si>
    <t>Fondo de Infraestructura Municipal (FIM)</t>
  </si>
  <si>
    <t>Aportaciones</t>
  </si>
  <si>
    <t>8.2.1</t>
  </si>
  <si>
    <t>Fondo de Aportaciones para la Infraestructura Social</t>
  </si>
  <si>
    <t>Fondo de Aportaciones para el Fortalecimiento de los Municipios</t>
  </si>
  <si>
    <t>Convenios</t>
  </si>
  <si>
    <t>8.3.1</t>
  </si>
  <si>
    <t>Fondo de Aportaciones Estatales para la Infraestructura Social Municipal</t>
  </si>
  <si>
    <t>Incentivos derivados de la Colaboración Fiscal</t>
  </si>
  <si>
    <t>Fondo distintos de Aportaciones</t>
  </si>
  <si>
    <t>TRANSFERENCIAS, ASIGNACIONES, SUBSIDIOS Y SUBVENCIONES, Y PENSIONES Y JUBILACIONES</t>
  </si>
  <si>
    <t xml:space="preserve">Transferencias y Asignaciones </t>
  </si>
  <si>
    <t>Transferencias al Resto del Sector Público (Derogado)</t>
  </si>
  <si>
    <t>Subsidios y Subvenciones</t>
  </si>
  <si>
    <t>Ayudas sociales (Derogados)</t>
  </si>
  <si>
    <t>Pensiones y Jubilaciones</t>
  </si>
  <si>
    <t>Transferencias a Fideicomisos, mandatos y análogos (Derogados)</t>
  </si>
  <si>
    <t>Transferencias del fondo Mexicano del Petróleo para la Estabilización y el Desarrollo</t>
  </si>
  <si>
    <t>Endeudamiento interno</t>
  </si>
  <si>
    <t>Endeudamiento externo</t>
  </si>
  <si>
    <t>Financiamiento Interno</t>
  </si>
  <si>
    <t>TOTAL</t>
  </si>
  <si>
    <t>Norma para armonizar la presentación de la información adicional a la iniciativa de la Ley de Ingresos.</t>
  </si>
  <si>
    <t>En Establecimientos o Locales Comerciales que, se Dediequen de Manera Habitual o Permanente a la Explotación de Diversiones o Juegos de Entretenimiento</t>
  </si>
  <si>
    <t>1.8.2</t>
  </si>
  <si>
    <t>Impuestos Adicionales</t>
  </si>
  <si>
    <t>Rezagos de Contribuciones</t>
  </si>
  <si>
    <t>Por Servicios de Alumbrado Publico</t>
  </si>
  <si>
    <t>Servicios Prestados por la Dirección de Transito Municipal</t>
  </si>
  <si>
    <t>4.4.10</t>
  </si>
  <si>
    <t>4.4.11</t>
  </si>
  <si>
    <t>4.4.12</t>
  </si>
  <si>
    <t>4.4.13</t>
  </si>
  <si>
    <t>Licencia para Construcción Edificios o Casa Habitación, Restauración o Reparación, Urbanización Fraccionamiento, Lotificación y Relotificación , Fusión y Subdivisión</t>
  </si>
  <si>
    <t>Licencias para el Alineamiento de Edificios o Casas Habitacion y de Predios</t>
  </si>
  <si>
    <t>Licencias para Demolicion de Edificios o Casas Habitacion</t>
  </si>
  <si>
    <t>Por la Expedición de Permisos o Licencias para Apertura de Zanjas, Construcción de Infraestructura en la Vía Publica o Instalación de Casetas</t>
  </si>
  <si>
    <t>Por la Expedicion de Permisos y Registros en Materia Ambiental</t>
  </si>
  <si>
    <t>Por Refrendo Anual,Revalidacion y Certificacion</t>
  </si>
  <si>
    <t>Expedicion o Tramitacion de Constancias, Certificaciones, Duplicados y Copias</t>
  </si>
  <si>
    <t>Copias de planos,Avaluos y Servicios Catastrales</t>
  </si>
  <si>
    <t>Expedicion Inicial o Refrendo de Licencias, Permisos y Autorizaciones para el Funcionamiento de Establecimientos o Locales cuyos Giros sean Enajenación de Bebidas Alcoholicas</t>
  </si>
  <si>
    <t>Licencias Permisos o Autorizaciones para Colocación de Anuncios o Carteles y Realizacion de Publicidad</t>
  </si>
  <si>
    <t>Servicios Generales Prestados por Centros Antirrabicos Municipales</t>
  </si>
  <si>
    <t>Derechos de Escrituracion</t>
  </si>
  <si>
    <t>4.5.1</t>
  </si>
  <si>
    <t>4.5.2</t>
  </si>
  <si>
    <t>4.5.3</t>
  </si>
  <si>
    <t>4.9.1</t>
  </si>
  <si>
    <t>Rezagos de Agua Potable, Alcantarillado y Saneamiento</t>
  </si>
  <si>
    <t>Corrales y Corraletas para Ganado Monstrenco</t>
  </si>
  <si>
    <t>Corralon Municipal</t>
  </si>
  <si>
    <t>Productos Financieros</t>
  </si>
  <si>
    <t>Por Servicio Mixto de Unidades de Transporte Propiedad del Municipio</t>
  </si>
  <si>
    <t>Por Servicio de Unidades de Transporte Urbano</t>
  </si>
  <si>
    <t>Balnearios y Centros Recreativos</t>
  </si>
  <si>
    <t>Estaciones de Gasolinas</t>
  </si>
  <si>
    <t>Baños Publicos</t>
  </si>
  <si>
    <t>Centrales de Maquinaria Agricola</t>
  </si>
  <si>
    <t>Asoleaderos</t>
  </si>
  <si>
    <t>Talleres de Huarache</t>
  </si>
  <si>
    <t>Granjas Porcicolas</t>
  </si>
  <si>
    <t>Adquisicion para Venta de Apoyo a las Comunidades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</si>
  <si>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</si>
  <si>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</si>
  <si>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</si>
  <si>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</si>
  <si>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</si>
  <si>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</si>
  <si>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</si>
  <si>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</si>
  <si>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</si>
  <si>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</si>
  <si>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</si>
  <si>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</si>
  <si>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5.9.1</t>
  </si>
  <si>
    <t>Rezagos de Productos</t>
  </si>
  <si>
    <t>Incentivos Derivados de la Colaboración Fiscal</t>
  </si>
  <si>
    <t>Indemnizacion por Daños Causados a Bienes Municipales</t>
  </si>
  <si>
    <t>Reintegros o Devoluciones</t>
  </si>
  <si>
    <t>Aprovechamientos Provenientes de Obras Publicas</t>
  </si>
  <si>
    <t>Aprovechamientos por Participaciones Derivadas de la Aplicación de Leyes</t>
  </si>
  <si>
    <t>Aprovechamientos por Cooperaciones</t>
  </si>
  <si>
    <t>Accesorios</t>
  </si>
  <si>
    <t>Otros Aprovechamientos</t>
  </si>
  <si>
    <t>6.1.3</t>
  </si>
  <si>
    <t>6.1.4</t>
  </si>
  <si>
    <t>6.1.5</t>
  </si>
  <si>
    <t>6.1.6</t>
  </si>
  <si>
    <t>6.1.7</t>
  </si>
  <si>
    <t>6.1.9</t>
  </si>
  <si>
    <t>Ingresos Extraordinaros</t>
  </si>
  <si>
    <t>6.1.13</t>
  </si>
  <si>
    <t>6.1.14</t>
  </si>
  <si>
    <t>6.1.15</t>
  </si>
  <si>
    <t>6.9.1</t>
  </si>
  <si>
    <t>Rezagos de Aprovechamientos</t>
  </si>
  <si>
    <t>Participaciones Federales.</t>
  </si>
  <si>
    <t>Fondo de Fiscalizaciòn y Recaudaciòn</t>
  </si>
  <si>
    <t>Fondo de Compensaciòn</t>
  </si>
  <si>
    <t>Impuesto Especial sobre Producciòn y Servicios</t>
  </si>
  <si>
    <t>Fondo del Impuesto Sobre la Renta</t>
  </si>
  <si>
    <t>Impuesto Sobre Tenencia o Uso de Vehiculos</t>
  </si>
  <si>
    <t>Impuesto Sobre Automoviles Nuevos (ISAN)</t>
  </si>
  <si>
    <t>Fondo del Impuesto a la Venta Final de Gasolina y Diesel</t>
  </si>
  <si>
    <t>8.1.1.1</t>
  </si>
  <si>
    <t>8.1.1.2</t>
  </si>
  <si>
    <t>8.1.1.3</t>
  </si>
  <si>
    <t>8.1.1.7</t>
  </si>
  <si>
    <t>8.1.1.8</t>
  </si>
  <si>
    <t>8.1.1.10</t>
  </si>
  <si>
    <t>8.1.1.14</t>
  </si>
  <si>
    <t>8.1.1.16</t>
  </si>
  <si>
    <t>8.1.1.17</t>
  </si>
  <si>
    <t>8.1.1.18</t>
  </si>
  <si>
    <t>Aportaciones Federales</t>
  </si>
  <si>
    <t>8.2.1.1</t>
  </si>
  <si>
    <t>8.2.1.2</t>
  </si>
  <si>
    <t>Rendimientos Financieros (FISM)</t>
  </si>
  <si>
    <t>Rendimientos Financieros (FORTAMUN)</t>
  </si>
  <si>
    <t>8.2.1.3</t>
  </si>
  <si>
    <t>8.2.1.4</t>
  </si>
  <si>
    <t>8.3.2</t>
  </si>
  <si>
    <t>8.3.2.1</t>
  </si>
  <si>
    <t>Municipio de Olinalá, Guerrero</t>
  </si>
  <si>
    <t>Pro-Bomberos</t>
  </si>
  <si>
    <t>Por Uso de la Vía Pública</t>
  </si>
  <si>
    <t>Derechos a los Hidrocarburos (Derogado)</t>
  </si>
  <si>
    <t>Derechos por Prestación de Servicios</t>
  </si>
  <si>
    <t>Derechos por el Uso, Goce, Aprovechamiento o Explotación de Bienes de Dominio Público</t>
  </si>
  <si>
    <t>Contribuciones de Mejoras no comprendidas en las fracciones de la Ley de Ingresos causadas en Ejercicios Fiscales Anteriores Pendientes de Liquidación o Pago</t>
  </si>
  <si>
    <t>Otras Cuotas y Aportaciones para la Seguridad Social</t>
  </si>
  <si>
    <t>Contribución de Mejoras por Obras Públicas</t>
  </si>
  <si>
    <t>Otros Ingresos de Ejercicios Anteriores</t>
  </si>
  <si>
    <t>Servicio de  Limpia, Aseo Publico,  Recolección, Traslado, Tratamiento y Dispoción  Final de Residuos</t>
  </si>
  <si>
    <t>Servicio de  Limpia, Aseo Publico,  Recolección, Traslado, Tratamiento y Disposición  Final de Residuos</t>
  </si>
  <si>
    <t>En Establecimientos o Locales Comerciales que, se Dediquen de Manera Habitual o Permanente a la Explotación de Diversiones o Juegos de Entretenimiento</t>
  </si>
  <si>
    <t>INGRESO ESTIMADO</t>
  </si>
  <si>
    <t>8.1.1.19</t>
  </si>
  <si>
    <t>8.1.1.12</t>
  </si>
  <si>
    <t>fondo de Estabilizacion de los Ingresos de las Entidades Federativas (F.E.I.E.F.)</t>
  </si>
  <si>
    <t>8.1.1.20</t>
  </si>
  <si>
    <t>Recaudacion del ISR Sobre Bienes Inmuebles</t>
  </si>
  <si>
    <t>Cobro de derechos por concepto de servicio de alumbrado pùblico (CODESAP)</t>
  </si>
  <si>
    <t>MUNICIPIO DE ALCOZAUCA DE GUERRERO, GUERRERO</t>
  </si>
  <si>
    <t>INICIATIVA DE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</si>
</sst>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0" fillId="0" borderId="14" xfId="0" applyBorder="1"/>
    <xf numFmtId="0" fontId="1" fillId="0" borderId="14" xfId="0" applyFont="1" applyBorder="1"/>
    <xf numFmtId="0" fontId="6" fillId="0" borderId="0" xfId="0" applyFont="1"/>
    <xf numFmtId="0" fontId="1" fillId="2" borderId="14" xfId="0" applyFont="1" applyFill="1" applyBorder="1"/>
    <xf numFmtId="4" fontId="5" fillId="2" borderId="18" xfId="0" applyNumberFormat="1" applyFont="1" applyFill="1" applyBorder="1"/>
    <xf numFmtId="0" fontId="1" fillId="0" borderId="7" xfId="0" applyFont="1" applyBorder="1" applyAlignment="1">
      <alignment horizontal="left" vertical="center"/>
    </xf>
    <xf numFmtId="4" fontId="5" fillId="0" borderId="18" xfId="0" applyNumberFormat="1" applyFont="1" applyBorder="1"/>
    <xf numFmtId="0" fontId="0" fillId="0" borderId="7" xfId="0" applyBorder="1" applyAlignment="1">
      <alignment horizontal="left" vertical="center"/>
    </xf>
    <xf numFmtId="4" fontId="4" fillId="0" borderId="18" xfId="0" applyNumberFormat="1" applyFont="1" applyBorder="1"/>
    <xf numFmtId="0" fontId="0" fillId="0" borderId="14" xfId="0" applyBorder="1" applyAlignment="1">
      <alignment wrapText="1"/>
    </xf>
    <xf numFmtId="4" fontId="4" fillId="0" borderId="18" xfId="0" applyNumberFormat="1" applyFont="1" applyBorder="1" applyAlignment="1">
      <alignment vertical="center"/>
    </xf>
    <xf numFmtId="0" fontId="1" fillId="0" borderId="14" xfId="0" applyFont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0" borderId="19" xfId="0" applyFont="1" applyBorder="1"/>
    <xf numFmtId="4" fontId="5" fillId="0" borderId="20" xfId="0" applyNumberFormat="1" applyFont="1" applyBorder="1"/>
    <xf numFmtId="0" fontId="1" fillId="0" borderId="2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0" borderId="22" xfId="0" applyFont="1" applyBorder="1"/>
    <xf numFmtId="4" fontId="5" fillId="0" borderId="23" xfId="0" applyNumberFormat="1" applyFont="1" applyBorder="1"/>
    <xf numFmtId="4" fontId="6" fillId="0" borderId="0" xfId="0" applyNumberFormat="1" applyFont="1"/>
    <xf numFmtId="0" fontId="10" fillId="0" borderId="0" xfId="0" applyFont="1"/>
    <xf numFmtId="4" fontId="5" fillId="0" borderId="18" xfId="0" applyNumberFormat="1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vertical="center" wrapText="1"/>
    </xf>
    <xf numFmtId="4" fontId="5" fillId="5" borderId="18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19" xfId="0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4" fontId="5" fillId="2" borderId="18" xfId="0" applyNumberFormat="1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4" fontId="5" fillId="0" borderId="23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</cellXfs>
  <cellStyles count="6">
    <cellStyle name="Millares 2" xfId="3"/>
    <cellStyle name="Normal" xfId="0" builtinId="0"/>
    <cellStyle name="Normal 2" xfId="4"/>
    <cellStyle name="Normal 2 2" xfId="2"/>
    <cellStyle name="Normal 2 3" xfId="5"/>
    <cellStyle name="Normal 4" xfId="1"/>
  </cellStyles>
  <dxfs count="0"/>
  <tableStyles count="0" defaultTableStyle="TableStyleMedium2" defaultPivotStyle="PivotStyleLight16"/>
  <colors>
    <mruColors>
      <color rgb="FF00FF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482425</xdr:colOff>
      <xdr:row>162</xdr:row>
      <xdr:rowOff>39041</xdr:rowOff>
    </xdr:from>
    <xdr:to>
      <xdr:col>1</xdr:col>
      <xdr:colOff>2301700</xdr:colOff>
      <xdr:row>169</xdr:row>
      <xdr:rowOff>171451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482425" y="36157841"/>
          <a:ext cx="2333625" cy="14659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Presidente Municipal</a:t>
          </a:r>
          <a:r>
            <a:rPr lang="es-MX" sz="1100" b="1" baseline="0"/>
            <a:t> </a:t>
          </a:r>
          <a:r>
            <a:rPr lang="es-MX" sz="1100" b="1"/>
            <a:t>Constitucional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</a:t>
          </a:r>
        </a:p>
        <a:p>
          <a:pPr algn="ctr"/>
          <a:r>
            <a:rPr lang="es-MX" sz="1100" b="1"/>
            <a:t>Lic.</a:t>
          </a:r>
          <a:r>
            <a:rPr lang="es-MX" sz="1100" b="1" baseline="0"/>
            <a:t> José Juan Herrejón Ortíz</a:t>
          </a:r>
          <a:endParaRPr lang="es-MX" sz="1100" b="1"/>
        </a:p>
      </xdr:txBody>
    </xdr:sp>
    <xdr:clientData/>
  </xdr:twoCellAnchor>
  <xdr:twoCellAnchor>
    <xdr:from>
      <xdr:col>1</xdr:col>
      <xdr:colOff>3667126</xdr:colOff>
      <xdr:row>162</xdr:row>
      <xdr:rowOff>0</xdr:rowOff>
    </xdr:from>
    <xdr:to>
      <xdr:col>2</xdr:col>
      <xdr:colOff>552451</xdr:colOff>
      <xdr:row>169</xdr:row>
      <xdr:rowOff>104776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181476" y="36118800"/>
          <a:ext cx="2476500" cy="1438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Sindico Procurador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</a:t>
          </a:r>
        </a:p>
        <a:p>
          <a:pPr algn="ctr"/>
          <a:r>
            <a:rPr lang="es-MX" sz="1100" b="1"/>
            <a:t>Lic. Marisol Patron Acevedo</a:t>
          </a:r>
        </a:p>
      </xdr:txBody>
    </xdr:sp>
    <xdr:clientData/>
  </xdr:twoCellAnchor>
  <xdr:twoCellAnchor>
    <xdr:from>
      <xdr:col>0</xdr:col>
      <xdr:colOff>438150</xdr:colOff>
      <xdr:row>170</xdr:row>
      <xdr:rowOff>94307</xdr:rowOff>
    </xdr:from>
    <xdr:to>
      <xdr:col>1</xdr:col>
      <xdr:colOff>2390775</xdr:colOff>
      <xdr:row>176</xdr:row>
      <xdr:rowOff>123825</xdr:rowOff>
    </xdr:to>
    <xdr:sp macro="" textlink="">
      <xdr:nvSpPr>
        <xdr:cNvPr id="11" name="8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438150" y="37737107"/>
          <a:ext cx="2466975" cy="1172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Tesorero Municipal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</a:t>
          </a:r>
        </a:p>
        <a:p>
          <a:pPr algn="ctr"/>
          <a:r>
            <a:rPr lang="es-MX" sz="1100" b="1"/>
            <a:t>Lic. Romeo Ojeda Apreza</a:t>
          </a:r>
        </a:p>
      </xdr:txBody>
    </xdr:sp>
    <xdr:clientData/>
  </xdr:twoCellAnchor>
  <xdr:twoCellAnchor>
    <xdr:from>
      <xdr:col>1</xdr:col>
      <xdr:colOff>3703599</xdr:colOff>
      <xdr:row>170</xdr:row>
      <xdr:rowOff>57150</xdr:rowOff>
    </xdr:from>
    <xdr:to>
      <xdr:col>2</xdr:col>
      <xdr:colOff>604584</xdr:colOff>
      <xdr:row>176</xdr:row>
      <xdr:rowOff>142874</xdr:rowOff>
    </xdr:to>
    <xdr:sp macro="" textlink="">
      <xdr:nvSpPr>
        <xdr:cNvPr id="12" name="8 CuadroText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4217949" y="37699950"/>
          <a:ext cx="2492160" cy="1228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Contadora General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</a:t>
          </a:r>
        </a:p>
        <a:p>
          <a:pPr algn="ctr"/>
          <a:r>
            <a:rPr lang="es-MX" sz="1100" b="1"/>
            <a:t>L.C. Imelda Perez Pantaleón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169</xdr:row>
      <xdr:rowOff>171427</xdr:rowOff>
    </xdr:from>
    <xdr:to>
      <xdr:col>1</xdr:col>
      <xdr:colOff>2050129</xdr:colOff>
      <xdr:row>175</xdr:row>
      <xdr:rowOff>113547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8235708"/>
          <a:ext cx="2562098" cy="108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AUTORIZÓ: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PRESIDENTE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CRISPIN AGUSTIN MENDOZA</a:t>
          </a:r>
        </a:p>
      </xdr:txBody>
    </xdr:sp>
    <xdr:clientData/>
  </xdr:twoCellAnchor>
  <xdr:twoCellAnchor>
    <xdr:from>
      <xdr:col>1</xdr:col>
      <xdr:colOff>4391022</xdr:colOff>
      <xdr:row>169</xdr:row>
      <xdr:rowOff>182602</xdr:rowOff>
    </xdr:from>
    <xdr:to>
      <xdr:col>2</xdr:col>
      <xdr:colOff>1083479</xdr:colOff>
      <xdr:row>175</xdr:row>
      <xdr:rowOff>154027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902991" y="38246883"/>
          <a:ext cx="2288394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TESORERO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FELIX CAMPOS ESTRADA</a:t>
          </a:r>
        </a:p>
      </xdr:txBody>
    </xdr:sp>
    <xdr:clientData/>
  </xdr:twoCellAnchor>
  <xdr:twoCellAnchor>
    <xdr:from>
      <xdr:col>1</xdr:col>
      <xdr:colOff>2155045</xdr:colOff>
      <xdr:row>169</xdr:row>
      <xdr:rowOff>166685</xdr:rowOff>
    </xdr:from>
    <xdr:to>
      <xdr:col>1</xdr:col>
      <xdr:colOff>4333875</xdr:colOff>
      <xdr:row>175</xdr:row>
      <xdr:rowOff>66450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678920" y="39493029"/>
          <a:ext cx="2178830" cy="1042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Vº. Bº.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SINDICA PROCURADORA MUNICIPAL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VICTORIA GONZALEZ GARCIA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workbookViewId="0">
      <selection sqref="A1:B1"/>
    </sheetView>
  </sheetViews>
  <sheetFormatPr baseColWidth="10" defaultColWidth="11.42578125" defaultRowHeight="15" x14ac:dyDescent="0.25"/>
  <cols>
    <col min="1" max="1" width="7.7109375" style="4" bestFit="1" customWidth="1"/>
    <col min="2" max="2" width="83.85546875" style="4" customWidth="1"/>
    <col min="3" max="3" width="17.28515625" style="4" bestFit="1" customWidth="1"/>
    <col min="4" max="4" width="11.42578125" style="4"/>
    <col min="5" max="5" width="12.7109375" style="4" bestFit="1" customWidth="1"/>
    <col min="6" max="16384" width="11.42578125" style="4"/>
  </cols>
  <sheetData>
    <row r="1" spans="1:3" ht="24" customHeight="1" thickBot="1" x14ac:dyDescent="0.3">
      <c r="A1" s="57" t="s">
        <v>235</v>
      </c>
      <c r="B1" s="58"/>
      <c r="C1" s="26"/>
    </row>
    <row r="2" spans="1:3" x14ac:dyDescent="0.25">
      <c r="A2" s="53" t="s">
        <v>7</v>
      </c>
      <c r="B2" s="53" t="s">
        <v>0</v>
      </c>
      <c r="C2" s="55" t="s">
        <v>8</v>
      </c>
    </row>
    <row r="3" spans="1:3" ht="15.75" thickBot="1" x14ac:dyDescent="0.3">
      <c r="A3" s="54"/>
      <c r="B3" s="54"/>
      <c r="C3" s="56"/>
    </row>
    <row r="4" spans="1:3" ht="15.75" x14ac:dyDescent="0.25">
      <c r="A4" s="24">
        <v>1</v>
      </c>
      <c r="B4" s="5" t="s">
        <v>9</v>
      </c>
      <c r="C4" s="6" t="e">
        <f>C8+C10+C12+C13+C14+C15+C19+C29</f>
        <v>#REF!</v>
      </c>
    </row>
    <row r="5" spans="1:3" s="1" customFormat="1" ht="15.75" x14ac:dyDescent="0.25">
      <c r="A5" s="7">
        <v>1.1000000000000001</v>
      </c>
      <c r="B5" s="3" t="s">
        <v>10</v>
      </c>
      <c r="C5" s="8" t="e">
        <f>SUM(C6:C7)</f>
        <v>#REF!</v>
      </c>
    </row>
    <row r="6" spans="1:3" ht="15.75" x14ac:dyDescent="0.25">
      <c r="A6" s="9" t="s">
        <v>11</v>
      </c>
      <c r="B6" s="2" t="s">
        <v>12</v>
      </c>
      <c r="C6" s="10" t="e">
        <f>#REF!</f>
        <v>#REF!</v>
      </c>
    </row>
    <row r="7" spans="1:3" ht="30" x14ac:dyDescent="0.25">
      <c r="A7" s="9" t="s">
        <v>13</v>
      </c>
      <c r="B7" s="11" t="s">
        <v>134</v>
      </c>
      <c r="C7" s="12" t="e">
        <f>#REF!</f>
        <v>#REF!</v>
      </c>
    </row>
    <row r="8" spans="1:3" ht="15.75" x14ac:dyDescent="0.25">
      <c r="A8" s="7">
        <v>1.2</v>
      </c>
      <c r="B8" s="3" t="s">
        <v>14</v>
      </c>
      <c r="C8" s="8" t="e">
        <f>SUM(C9)</f>
        <v>#REF!</v>
      </c>
    </row>
    <row r="9" spans="1:3" customFormat="1" ht="15.75" x14ac:dyDescent="0.25">
      <c r="A9" s="9" t="s">
        <v>15</v>
      </c>
      <c r="B9" s="2" t="s">
        <v>16</v>
      </c>
      <c r="C9" s="10" t="e">
        <f>#REF!</f>
        <v>#REF!</v>
      </c>
    </row>
    <row r="10" spans="1:3" s="1" customFormat="1" ht="16.5" customHeight="1" x14ac:dyDescent="0.25">
      <c r="A10" s="7">
        <v>1.3</v>
      </c>
      <c r="B10" s="3" t="s">
        <v>17</v>
      </c>
      <c r="C10" s="8" t="e">
        <f>SUM(C11)</f>
        <v>#REF!</v>
      </c>
    </row>
    <row r="11" spans="1:3" customFormat="1" ht="16.5" customHeight="1" x14ac:dyDescent="0.25">
      <c r="A11" s="9" t="s">
        <v>18</v>
      </c>
      <c r="B11" s="2" t="s">
        <v>19</v>
      </c>
      <c r="C11" s="10" t="e">
        <f>#REF!</f>
        <v>#REF!</v>
      </c>
    </row>
    <row r="12" spans="1:3" s="1" customFormat="1" ht="15.75" x14ac:dyDescent="0.25">
      <c r="A12" s="7">
        <v>1.4</v>
      </c>
      <c r="B12" s="3" t="s">
        <v>20</v>
      </c>
      <c r="C12" s="8" t="e">
        <f>#REF!</f>
        <v>#REF!</v>
      </c>
    </row>
    <row r="13" spans="1:3" s="1" customFormat="1" ht="15.75" x14ac:dyDescent="0.25">
      <c r="A13" s="7">
        <v>1.5</v>
      </c>
      <c r="B13" s="3" t="s">
        <v>21</v>
      </c>
      <c r="C13" s="8" t="e">
        <f>#REF!</f>
        <v>#REF!</v>
      </c>
    </row>
    <row r="14" spans="1:3" s="1" customFormat="1" ht="15.75" x14ac:dyDescent="0.25">
      <c r="A14" s="7">
        <v>1.6</v>
      </c>
      <c r="B14" s="3" t="s">
        <v>22</v>
      </c>
      <c r="C14" s="8" t="e">
        <f>#REF!</f>
        <v>#REF!</v>
      </c>
    </row>
    <row r="15" spans="1:3" s="1" customFormat="1" ht="15.75" x14ac:dyDescent="0.25">
      <c r="A15" s="7">
        <v>1.7</v>
      </c>
      <c r="B15" s="3" t="s">
        <v>23</v>
      </c>
      <c r="C15" s="8" t="e">
        <f>SUM(C16:C18)</f>
        <v>#REF!</v>
      </c>
    </row>
    <row r="16" spans="1:3" customFormat="1" ht="15.75" x14ac:dyDescent="0.25">
      <c r="A16" s="9" t="s">
        <v>24</v>
      </c>
      <c r="B16" s="2" t="s">
        <v>25</v>
      </c>
      <c r="C16" s="10" t="e">
        <f>#REF!</f>
        <v>#REF!</v>
      </c>
    </row>
    <row r="17" spans="1:5" customFormat="1" ht="15.75" x14ac:dyDescent="0.25">
      <c r="A17" s="9" t="s">
        <v>26</v>
      </c>
      <c r="B17" s="2" t="s">
        <v>27</v>
      </c>
      <c r="C17" s="10" t="e">
        <f>#REF!</f>
        <v>#REF!</v>
      </c>
    </row>
    <row r="18" spans="1:5" customFormat="1" ht="15.75" x14ac:dyDescent="0.25">
      <c r="A18" s="9" t="s">
        <v>28</v>
      </c>
      <c r="B18" s="2" t="s">
        <v>29</v>
      </c>
      <c r="C18" s="10" t="e">
        <f>#REF!</f>
        <v>#REF!</v>
      </c>
    </row>
    <row r="19" spans="1:5" s="1" customFormat="1" ht="15.75" x14ac:dyDescent="0.25">
      <c r="A19" s="7">
        <v>1.8</v>
      </c>
      <c r="B19" s="3" t="s">
        <v>30</v>
      </c>
      <c r="C19" s="8" t="e">
        <f>C20+C25</f>
        <v>#REF!</v>
      </c>
    </row>
    <row r="20" spans="1:5" s="1" customFormat="1" ht="15.75" x14ac:dyDescent="0.25">
      <c r="A20" s="7" t="s">
        <v>31</v>
      </c>
      <c r="B20" s="3" t="s">
        <v>32</v>
      </c>
      <c r="C20" s="8" t="e">
        <f>SUM(C21:C24)</f>
        <v>#REF!</v>
      </c>
    </row>
    <row r="21" spans="1:5" customFormat="1" ht="15.75" x14ac:dyDescent="0.25">
      <c r="A21" s="9" t="s">
        <v>33</v>
      </c>
      <c r="B21" s="2" t="s">
        <v>34</v>
      </c>
      <c r="C21" s="10" t="e">
        <f>#REF!</f>
        <v>#REF!</v>
      </c>
      <c r="E21" s="1"/>
    </row>
    <row r="22" spans="1:5" customFormat="1" ht="15.75" x14ac:dyDescent="0.25">
      <c r="A22" s="9" t="s">
        <v>35</v>
      </c>
      <c r="B22" s="2" t="s">
        <v>236</v>
      </c>
      <c r="C22" s="10" t="e">
        <f>#REF!</f>
        <v>#REF!</v>
      </c>
      <c r="E22" s="1"/>
    </row>
    <row r="23" spans="1:5" customFormat="1" ht="15.75" x14ac:dyDescent="0.25">
      <c r="A23" s="9" t="s">
        <v>36</v>
      </c>
      <c r="B23" s="2" t="s">
        <v>37</v>
      </c>
      <c r="C23" s="10" t="e">
        <f>#REF!</f>
        <v>#REF!</v>
      </c>
      <c r="E23" s="1"/>
    </row>
    <row r="24" spans="1:5" customFormat="1" ht="15.75" x14ac:dyDescent="0.25">
      <c r="A24" s="9" t="s">
        <v>38</v>
      </c>
      <c r="B24" s="2" t="s">
        <v>39</v>
      </c>
      <c r="C24" s="10" t="e">
        <f>#REF!</f>
        <v>#REF!</v>
      </c>
      <c r="E24" s="1"/>
    </row>
    <row r="25" spans="1:5" customFormat="1" ht="15.75" x14ac:dyDescent="0.25">
      <c r="A25" s="7" t="s">
        <v>135</v>
      </c>
      <c r="B25" s="3" t="s">
        <v>136</v>
      </c>
      <c r="C25" s="8" t="e">
        <f>SUM(C26:C28)</f>
        <v>#REF!</v>
      </c>
      <c r="E25" s="1"/>
    </row>
    <row r="26" spans="1:5" customFormat="1" ht="15.75" x14ac:dyDescent="0.25">
      <c r="A26" s="9" t="s">
        <v>36</v>
      </c>
      <c r="B26" s="2" t="s">
        <v>40</v>
      </c>
      <c r="C26" s="10" t="e">
        <f>#REF!</f>
        <v>#REF!</v>
      </c>
      <c r="E26" s="1"/>
    </row>
    <row r="27" spans="1:5" customFormat="1" ht="15.75" x14ac:dyDescent="0.25">
      <c r="A27" s="9" t="s">
        <v>38</v>
      </c>
      <c r="B27" s="2" t="s">
        <v>41</v>
      </c>
      <c r="C27" s="10" t="e">
        <f>#REF!</f>
        <v>#REF!</v>
      </c>
      <c r="E27" s="1"/>
    </row>
    <row r="28" spans="1:5" customFormat="1" ht="15.75" x14ac:dyDescent="0.25">
      <c r="A28" s="9" t="s">
        <v>42</v>
      </c>
      <c r="B28" s="2" t="s">
        <v>43</v>
      </c>
      <c r="C28" s="10" t="e">
        <f>#REF!</f>
        <v>#REF!</v>
      </c>
    </row>
    <row r="29" spans="1:5" s="1" customFormat="1" ht="30" x14ac:dyDescent="0.25">
      <c r="A29" s="7">
        <v>1.9</v>
      </c>
      <c r="B29" s="13" t="s">
        <v>44</v>
      </c>
      <c r="C29" s="23" t="e">
        <f>SUM(C30)</f>
        <v>#REF!</v>
      </c>
    </row>
    <row r="30" spans="1:5" customFormat="1" ht="15.75" x14ac:dyDescent="0.25">
      <c r="A30" s="9" t="s">
        <v>45</v>
      </c>
      <c r="B30" s="11" t="s">
        <v>46</v>
      </c>
      <c r="C30" s="10" t="e">
        <f>#REF!</f>
        <v>#REF!</v>
      </c>
    </row>
    <row r="31" spans="1:5" s="1" customFormat="1" ht="15.75" x14ac:dyDescent="0.25">
      <c r="A31" s="24">
        <v>2</v>
      </c>
      <c r="B31" s="5" t="s">
        <v>1</v>
      </c>
      <c r="C31" s="6" t="e">
        <f>SUM(C32+C33+C34+C35+C36)</f>
        <v>#REF!</v>
      </c>
    </row>
    <row r="32" spans="1:5" s="1" customFormat="1" ht="15.75" x14ac:dyDescent="0.25">
      <c r="A32" s="7">
        <v>2.1</v>
      </c>
      <c r="B32" s="3" t="s">
        <v>47</v>
      </c>
      <c r="C32" s="8" t="e">
        <f>#REF!</f>
        <v>#REF!</v>
      </c>
    </row>
    <row r="33" spans="1:3" s="1" customFormat="1" ht="15.75" x14ac:dyDescent="0.25">
      <c r="A33" s="7">
        <v>2.2000000000000002</v>
      </c>
      <c r="B33" s="3" t="s">
        <v>48</v>
      </c>
      <c r="C33" s="8" t="e">
        <f>#REF!</f>
        <v>#REF!</v>
      </c>
    </row>
    <row r="34" spans="1:3" s="1" customFormat="1" ht="15.75" x14ac:dyDescent="0.25">
      <c r="A34" s="7">
        <v>2.2999999999999998</v>
      </c>
      <c r="B34" s="3" t="s">
        <v>49</v>
      </c>
      <c r="C34" s="8" t="e">
        <f>#REF!</f>
        <v>#REF!</v>
      </c>
    </row>
    <row r="35" spans="1:3" s="1" customFormat="1" ht="15.75" x14ac:dyDescent="0.25">
      <c r="A35" s="7">
        <v>2.4</v>
      </c>
      <c r="B35" s="3" t="s">
        <v>242</v>
      </c>
      <c r="C35" s="8" t="e">
        <f>#REF!</f>
        <v>#REF!</v>
      </c>
    </row>
    <row r="36" spans="1:3" s="1" customFormat="1" ht="15.75" x14ac:dyDescent="0.25">
      <c r="A36" s="7">
        <v>2.5</v>
      </c>
      <c r="B36" s="3" t="s">
        <v>50</v>
      </c>
      <c r="C36" s="8" t="e">
        <f>#REF!</f>
        <v>#REF!</v>
      </c>
    </row>
    <row r="37" spans="1:3" s="1" customFormat="1" ht="15.75" x14ac:dyDescent="0.25">
      <c r="A37" s="24">
        <v>3</v>
      </c>
      <c r="B37" s="5" t="s">
        <v>2</v>
      </c>
      <c r="C37" s="6" t="e">
        <f>C38+C39</f>
        <v>#REF!</v>
      </c>
    </row>
    <row r="38" spans="1:3" s="1" customFormat="1" ht="15.75" x14ac:dyDescent="0.25">
      <c r="A38" s="7">
        <v>3.1</v>
      </c>
      <c r="B38" s="3" t="s">
        <v>243</v>
      </c>
      <c r="C38" s="8" t="e">
        <f>#REF!</f>
        <v>#REF!</v>
      </c>
    </row>
    <row r="39" spans="1:3" s="1" customFormat="1" ht="30" x14ac:dyDescent="0.25">
      <c r="A39" s="7">
        <v>3.9</v>
      </c>
      <c r="B39" s="13" t="s">
        <v>241</v>
      </c>
      <c r="C39" s="8" t="e">
        <f>SUM(C40)</f>
        <v>#REF!</v>
      </c>
    </row>
    <row r="40" spans="1:3" customFormat="1" ht="15.75" x14ac:dyDescent="0.25">
      <c r="A40" s="9" t="s">
        <v>51</v>
      </c>
      <c r="B40" s="11" t="s">
        <v>137</v>
      </c>
      <c r="C40" s="10" t="e">
        <f>#REF!</f>
        <v>#REF!</v>
      </c>
    </row>
    <row r="41" spans="1:3" ht="15.75" x14ac:dyDescent="0.25">
      <c r="A41" s="25">
        <v>4</v>
      </c>
      <c r="B41" s="5" t="s">
        <v>3</v>
      </c>
      <c r="C41" s="6" t="e">
        <f>C42+C44+C45+C53+C67+C71</f>
        <v>#REF!</v>
      </c>
    </row>
    <row r="42" spans="1:3" s="1" customFormat="1" ht="15.75" x14ac:dyDescent="0.25">
      <c r="A42" s="7">
        <v>4.0999999999999996</v>
      </c>
      <c r="B42" s="3" t="s">
        <v>240</v>
      </c>
      <c r="C42" s="8" t="e">
        <f>SUM(C43:C43)</f>
        <v>#REF!</v>
      </c>
    </row>
    <row r="43" spans="1:3" customFormat="1" ht="15.75" x14ac:dyDescent="0.25">
      <c r="A43" s="9" t="s">
        <v>52</v>
      </c>
      <c r="B43" s="2" t="s">
        <v>237</v>
      </c>
      <c r="C43" s="10" t="e">
        <f>#REF!</f>
        <v>#REF!</v>
      </c>
    </row>
    <row r="44" spans="1:3" s="1" customFormat="1" ht="15.75" x14ac:dyDescent="0.25">
      <c r="A44" s="7">
        <v>4.2</v>
      </c>
      <c r="B44" s="3" t="s">
        <v>238</v>
      </c>
      <c r="C44" s="8">
        <v>0</v>
      </c>
    </row>
    <row r="45" spans="1:3" s="1" customFormat="1" ht="15.75" x14ac:dyDescent="0.25">
      <c r="A45" s="7">
        <v>4.3</v>
      </c>
      <c r="B45" s="3" t="s">
        <v>239</v>
      </c>
      <c r="C45" s="8" t="e">
        <f>SUM(C46:C52)</f>
        <v>#REF!</v>
      </c>
    </row>
    <row r="46" spans="1:3" customFormat="1" ht="15.75" x14ac:dyDescent="0.25">
      <c r="A46" s="9" t="s">
        <v>53</v>
      </c>
      <c r="B46" s="2" t="s">
        <v>54</v>
      </c>
      <c r="C46" s="10" t="e">
        <f>#REF!</f>
        <v>#REF!</v>
      </c>
    </row>
    <row r="47" spans="1:3" customFormat="1" ht="15.75" x14ac:dyDescent="0.25">
      <c r="A47" s="9" t="s">
        <v>55</v>
      </c>
      <c r="B47" s="2" t="s">
        <v>56</v>
      </c>
      <c r="C47" s="10" t="e">
        <f>#REF!</f>
        <v>#REF!</v>
      </c>
    </row>
    <row r="48" spans="1:3" customFormat="1" ht="15.75" x14ac:dyDescent="0.25">
      <c r="A48" s="9" t="s">
        <v>57</v>
      </c>
      <c r="B48" s="2" t="s">
        <v>63</v>
      </c>
      <c r="C48" s="10" t="e">
        <f>#REF!</f>
        <v>#REF!</v>
      </c>
    </row>
    <row r="49" spans="1:5" customFormat="1" ht="15.75" x14ac:dyDescent="0.25">
      <c r="A49" s="9" t="s">
        <v>58</v>
      </c>
      <c r="B49" s="2" t="s">
        <v>138</v>
      </c>
      <c r="C49" s="10" t="e">
        <f>#REF!</f>
        <v>#REF!</v>
      </c>
    </row>
    <row r="50" spans="1:5" customFormat="1" ht="30" x14ac:dyDescent="0.25">
      <c r="A50" s="9" t="s">
        <v>59</v>
      </c>
      <c r="B50" s="11" t="s">
        <v>245</v>
      </c>
      <c r="C50" s="10" t="e">
        <f>#REF!</f>
        <v>#REF!</v>
      </c>
    </row>
    <row r="51" spans="1:5" customFormat="1" ht="15.75" x14ac:dyDescent="0.25">
      <c r="A51" s="9" t="s">
        <v>60</v>
      </c>
      <c r="B51" s="2" t="s">
        <v>61</v>
      </c>
      <c r="C51" s="10" t="e">
        <f>#REF!</f>
        <v>#REF!</v>
      </c>
    </row>
    <row r="52" spans="1:5" customFormat="1" ht="15.75" x14ac:dyDescent="0.25">
      <c r="A52" s="9" t="s">
        <v>62</v>
      </c>
      <c r="B52" s="2" t="s">
        <v>139</v>
      </c>
      <c r="C52" s="10" t="e">
        <f>#REF!</f>
        <v>#REF!</v>
      </c>
    </row>
    <row r="53" spans="1:5" s="1" customFormat="1" ht="15.75" x14ac:dyDescent="0.25">
      <c r="A53" s="7">
        <v>4.4000000000000004</v>
      </c>
      <c r="B53" s="3" t="s">
        <v>64</v>
      </c>
      <c r="C53" s="8" t="e">
        <f>SUM(C54:C66)</f>
        <v>#REF!</v>
      </c>
      <c r="E53"/>
    </row>
    <row r="54" spans="1:5" customFormat="1" ht="30" x14ac:dyDescent="0.25">
      <c r="A54" s="9" t="s">
        <v>65</v>
      </c>
      <c r="B54" s="11" t="s">
        <v>144</v>
      </c>
      <c r="C54" s="12" t="e">
        <f>#REF!</f>
        <v>#REF!</v>
      </c>
    </row>
    <row r="55" spans="1:5" customFormat="1" ht="15.75" x14ac:dyDescent="0.25">
      <c r="A55" s="9" t="s">
        <v>66</v>
      </c>
      <c r="B55" s="11" t="s">
        <v>145</v>
      </c>
      <c r="C55" s="10" t="e">
        <f>#REF!</f>
        <v>#REF!</v>
      </c>
    </row>
    <row r="56" spans="1:5" customFormat="1" ht="15.75" x14ac:dyDescent="0.25">
      <c r="A56" s="9" t="s">
        <v>67</v>
      </c>
      <c r="B56" s="11" t="s">
        <v>146</v>
      </c>
      <c r="C56" s="10" t="e">
        <f>#REF!</f>
        <v>#REF!</v>
      </c>
    </row>
    <row r="57" spans="1:5" customFormat="1" ht="30" x14ac:dyDescent="0.25">
      <c r="A57" s="9" t="s">
        <v>68</v>
      </c>
      <c r="B57" s="11" t="s">
        <v>147</v>
      </c>
      <c r="C57" s="10" t="e">
        <f>#REF!</f>
        <v>#REF!</v>
      </c>
    </row>
    <row r="58" spans="1:5" customFormat="1" ht="15.75" x14ac:dyDescent="0.25">
      <c r="A58" s="9" t="s">
        <v>69</v>
      </c>
      <c r="B58" s="11" t="s">
        <v>148</v>
      </c>
      <c r="C58" s="10" t="e">
        <f>#REF!</f>
        <v>#REF!</v>
      </c>
    </row>
    <row r="59" spans="1:5" customFormat="1" ht="15.75" x14ac:dyDescent="0.25">
      <c r="A59" s="9" t="s">
        <v>70</v>
      </c>
      <c r="B59" s="11" t="s">
        <v>149</v>
      </c>
      <c r="C59" s="10" t="e">
        <f>#REF!</f>
        <v>#REF!</v>
      </c>
    </row>
    <row r="60" spans="1:5" customFormat="1" ht="15.75" x14ac:dyDescent="0.25">
      <c r="A60" s="9" t="s">
        <v>71</v>
      </c>
      <c r="B60" s="11" t="s">
        <v>150</v>
      </c>
      <c r="C60" s="10" t="e">
        <f>#REF!</f>
        <v>#REF!</v>
      </c>
    </row>
    <row r="61" spans="1:5" customFormat="1" ht="15.75" x14ac:dyDescent="0.25">
      <c r="A61" s="9" t="s">
        <v>73</v>
      </c>
      <c r="B61" s="11" t="s">
        <v>151</v>
      </c>
      <c r="C61" s="10" t="e">
        <f>#REF!</f>
        <v>#REF!</v>
      </c>
    </row>
    <row r="62" spans="1:5" customFormat="1" ht="45" x14ac:dyDescent="0.25">
      <c r="A62" s="9" t="s">
        <v>74</v>
      </c>
      <c r="B62" s="11" t="s">
        <v>152</v>
      </c>
      <c r="C62" s="10" t="e">
        <f>#REF!</f>
        <v>#REF!</v>
      </c>
    </row>
    <row r="63" spans="1:5" customFormat="1" ht="30" x14ac:dyDescent="0.25">
      <c r="A63" s="9" t="s">
        <v>140</v>
      </c>
      <c r="B63" s="11" t="s">
        <v>153</v>
      </c>
      <c r="C63" s="10" t="e">
        <f>#REF!</f>
        <v>#REF!</v>
      </c>
    </row>
    <row r="64" spans="1:5" customFormat="1" ht="15.75" x14ac:dyDescent="0.25">
      <c r="A64" s="9" t="s">
        <v>141</v>
      </c>
      <c r="B64" s="11" t="s">
        <v>72</v>
      </c>
      <c r="C64" s="10" t="e">
        <f>#REF!</f>
        <v>#REF!</v>
      </c>
    </row>
    <row r="65" spans="1:5" customFormat="1" ht="15.75" x14ac:dyDescent="0.25">
      <c r="A65" s="9" t="s">
        <v>142</v>
      </c>
      <c r="B65" s="11" t="s">
        <v>154</v>
      </c>
      <c r="C65" s="10" t="e">
        <f>#REF!</f>
        <v>#REF!</v>
      </c>
    </row>
    <row r="66" spans="1:5" customFormat="1" ht="15.75" x14ac:dyDescent="0.25">
      <c r="A66" s="9" t="s">
        <v>143</v>
      </c>
      <c r="B66" s="11" t="s">
        <v>155</v>
      </c>
      <c r="C66" s="10" t="e">
        <f>#REF!</f>
        <v>#REF!</v>
      </c>
    </row>
    <row r="67" spans="1:5" s="1" customFormat="1" ht="15.75" x14ac:dyDescent="0.25">
      <c r="A67" s="7">
        <v>4.5</v>
      </c>
      <c r="B67" s="3" t="s">
        <v>75</v>
      </c>
      <c r="C67" s="8" t="e">
        <f>SUM(C68:C70)</f>
        <v>#REF!</v>
      </c>
    </row>
    <row r="68" spans="1:5" customFormat="1" ht="15.75" x14ac:dyDescent="0.25">
      <c r="A68" s="9" t="s">
        <v>156</v>
      </c>
      <c r="B68" s="2" t="s">
        <v>25</v>
      </c>
      <c r="C68" s="10" t="e">
        <f>#REF!</f>
        <v>#REF!</v>
      </c>
    </row>
    <row r="69" spans="1:5" customFormat="1" ht="15.75" x14ac:dyDescent="0.25">
      <c r="A69" s="9" t="s">
        <v>157</v>
      </c>
      <c r="B69" s="2" t="s">
        <v>27</v>
      </c>
      <c r="C69" s="10" t="e">
        <f>#REF!</f>
        <v>#REF!</v>
      </c>
    </row>
    <row r="70" spans="1:5" customFormat="1" ht="15.75" x14ac:dyDescent="0.25">
      <c r="A70" s="9" t="s">
        <v>158</v>
      </c>
      <c r="B70" s="2" t="s">
        <v>29</v>
      </c>
      <c r="C70" s="10" t="e">
        <f>#REF!</f>
        <v>#REF!</v>
      </c>
    </row>
    <row r="71" spans="1:5" s="1" customFormat="1" ht="30" x14ac:dyDescent="0.25">
      <c r="A71" s="7">
        <v>4.9000000000000004</v>
      </c>
      <c r="B71" s="13" t="s">
        <v>76</v>
      </c>
      <c r="C71" s="23" t="e">
        <f>SUM(C72)</f>
        <v>#REF!</v>
      </c>
    </row>
    <row r="72" spans="1:5" customFormat="1" x14ac:dyDescent="0.25">
      <c r="A72" s="9" t="s">
        <v>159</v>
      </c>
      <c r="B72" s="11" t="s">
        <v>160</v>
      </c>
      <c r="C72" s="12" t="e">
        <f>#REF!</f>
        <v>#REF!</v>
      </c>
      <c r="E72" s="1"/>
    </row>
    <row r="73" spans="1:5" s="1" customFormat="1" ht="15.75" x14ac:dyDescent="0.25">
      <c r="A73" s="24">
        <v>5</v>
      </c>
      <c r="B73" s="5" t="s">
        <v>4</v>
      </c>
      <c r="C73" s="6" t="e">
        <f>C74+C92+C93</f>
        <v>#REF!</v>
      </c>
    </row>
    <row r="74" spans="1:5" s="1" customFormat="1" ht="15.75" x14ac:dyDescent="0.25">
      <c r="A74" s="7">
        <v>5.0999999999999996</v>
      </c>
      <c r="B74" s="3" t="s">
        <v>77</v>
      </c>
      <c r="C74" s="8" t="e">
        <f>SUM(C75:C91)</f>
        <v>#REF!</v>
      </c>
    </row>
    <row r="75" spans="1:5" customFormat="1" ht="15.75" x14ac:dyDescent="0.25">
      <c r="A75" s="9" t="s">
        <v>78</v>
      </c>
      <c r="B75" s="2" t="s">
        <v>79</v>
      </c>
      <c r="C75" s="10" t="e">
        <f>#REF!</f>
        <v>#REF!</v>
      </c>
    </row>
    <row r="76" spans="1:5" customFormat="1" ht="15.75" x14ac:dyDescent="0.25">
      <c r="A76" s="9" t="s">
        <v>80</v>
      </c>
      <c r="B76" s="2" t="s">
        <v>81</v>
      </c>
      <c r="C76" s="10" t="e">
        <f>#REF!</f>
        <v>#REF!</v>
      </c>
    </row>
    <row r="77" spans="1:5" customFormat="1" ht="15.75" x14ac:dyDescent="0.25">
      <c r="A77" s="9" t="s">
        <v>82</v>
      </c>
      <c r="B77" s="2" t="s">
        <v>161</v>
      </c>
      <c r="C77" s="10" t="e">
        <f>#REF!</f>
        <v>#REF!</v>
      </c>
    </row>
    <row r="78" spans="1:5" customFormat="1" ht="15.75" x14ac:dyDescent="0.25">
      <c r="A78" s="9" t="s">
        <v>83</v>
      </c>
      <c r="B78" s="2" t="s">
        <v>162</v>
      </c>
      <c r="C78" s="10" t="e">
        <f>#REF!</f>
        <v>#REF!</v>
      </c>
    </row>
    <row r="79" spans="1:5" customFormat="1" ht="15.75" x14ac:dyDescent="0.25">
      <c r="A79" s="9" t="s">
        <v>85</v>
      </c>
      <c r="B79" s="2" t="s">
        <v>163</v>
      </c>
      <c r="C79" s="10" t="e">
        <f>#REF!</f>
        <v>#REF!</v>
      </c>
    </row>
    <row r="80" spans="1:5" customFormat="1" ht="15.75" x14ac:dyDescent="0.25">
      <c r="A80" s="9" t="s">
        <v>174</v>
      </c>
      <c r="B80" s="2" t="s">
        <v>164</v>
      </c>
      <c r="C80" s="10" t="e">
        <f>#REF!</f>
        <v>#REF!</v>
      </c>
    </row>
    <row r="81" spans="1:3" customFormat="1" ht="15.75" x14ac:dyDescent="0.25">
      <c r="A81" s="9" t="s">
        <v>175</v>
      </c>
      <c r="B81" s="2" t="s">
        <v>165</v>
      </c>
      <c r="C81" s="10" t="e">
        <f>#REF!</f>
        <v>#REF!</v>
      </c>
    </row>
    <row r="82" spans="1:3" customFormat="1" ht="15.75" x14ac:dyDescent="0.25">
      <c r="A82" s="9" t="s">
        <v>176</v>
      </c>
      <c r="B82" s="2" t="s">
        <v>166</v>
      </c>
      <c r="C82" s="10" t="e">
        <f>#REF!</f>
        <v>#REF!</v>
      </c>
    </row>
    <row r="83" spans="1:3" customFormat="1" ht="15.75" x14ac:dyDescent="0.25">
      <c r="A83" s="9" t="s">
        <v>177</v>
      </c>
      <c r="B83" s="2" t="s">
        <v>167</v>
      </c>
      <c r="C83" s="10" t="e">
        <f>#REF!</f>
        <v>#REF!</v>
      </c>
    </row>
    <row r="84" spans="1:3" customFormat="1" ht="15.75" x14ac:dyDescent="0.25">
      <c r="A84" s="9" t="s">
        <v>178</v>
      </c>
      <c r="B84" s="2" t="s">
        <v>168</v>
      </c>
      <c r="C84" s="10" t="e">
        <f>#REF!</f>
        <v>#REF!</v>
      </c>
    </row>
    <row r="85" spans="1:3" customFormat="1" ht="15.75" x14ac:dyDescent="0.25">
      <c r="A85" s="9" t="s">
        <v>179</v>
      </c>
      <c r="B85" s="2" t="s">
        <v>169</v>
      </c>
      <c r="C85" s="10" t="e">
        <f>#REF!</f>
        <v>#REF!</v>
      </c>
    </row>
    <row r="86" spans="1:3" customFormat="1" ht="15.75" x14ac:dyDescent="0.25">
      <c r="A86" s="9" t="s">
        <v>180</v>
      </c>
      <c r="B86" s="2" t="s">
        <v>170</v>
      </c>
      <c r="C86" s="10" t="e">
        <f>#REF!</f>
        <v>#REF!</v>
      </c>
    </row>
    <row r="87" spans="1:3" customFormat="1" ht="15.75" x14ac:dyDescent="0.25">
      <c r="A87" s="9" t="s">
        <v>181</v>
      </c>
      <c r="B87" s="2" t="s">
        <v>171</v>
      </c>
      <c r="C87" s="10" t="e">
        <f>#REF!</f>
        <v>#REF!</v>
      </c>
    </row>
    <row r="88" spans="1:3" customFormat="1" ht="15.75" x14ac:dyDescent="0.25">
      <c r="A88" s="9" t="s">
        <v>182</v>
      </c>
      <c r="B88" s="2" t="s">
        <v>172</v>
      </c>
      <c r="C88" s="10" t="e">
        <f>#REF!</f>
        <v>#REF!</v>
      </c>
    </row>
    <row r="89" spans="1:3" customFormat="1" ht="15.75" x14ac:dyDescent="0.25">
      <c r="A89" s="9" t="s">
        <v>183</v>
      </c>
      <c r="B89" s="2" t="s">
        <v>173</v>
      </c>
      <c r="C89" s="10" t="e">
        <f>#REF!</f>
        <v>#REF!</v>
      </c>
    </row>
    <row r="90" spans="1:3" customFormat="1" ht="15.75" x14ac:dyDescent="0.25">
      <c r="A90" s="9" t="s">
        <v>184</v>
      </c>
      <c r="B90" s="2" t="s">
        <v>84</v>
      </c>
      <c r="C90" s="10" t="e">
        <f>#REF!</f>
        <v>#REF!</v>
      </c>
    </row>
    <row r="91" spans="1:3" customFormat="1" ht="15.75" x14ac:dyDescent="0.25">
      <c r="A91" s="9" t="s">
        <v>185</v>
      </c>
      <c r="B91" s="2" t="s">
        <v>86</v>
      </c>
      <c r="C91" s="10" t="e">
        <f>#REF!</f>
        <v>#REF!</v>
      </c>
    </row>
    <row r="92" spans="1:3" s="1" customFormat="1" ht="15.75" x14ac:dyDescent="0.25">
      <c r="A92" s="7">
        <v>5.2</v>
      </c>
      <c r="B92" s="3" t="s">
        <v>87</v>
      </c>
      <c r="C92" s="8">
        <v>0</v>
      </c>
    </row>
    <row r="93" spans="1:3" s="1" customFormat="1" ht="30" x14ac:dyDescent="0.25">
      <c r="A93" s="7">
        <v>5.9</v>
      </c>
      <c r="B93" s="13" t="s">
        <v>88</v>
      </c>
      <c r="C93" s="23" t="e">
        <f>SUM(C94)</f>
        <v>#REF!</v>
      </c>
    </row>
    <row r="94" spans="1:3" s="1" customFormat="1" ht="15.75" x14ac:dyDescent="0.25">
      <c r="A94" s="9" t="s">
        <v>186</v>
      </c>
      <c r="B94" s="11" t="s">
        <v>187</v>
      </c>
      <c r="C94" s="10" t="e">
        <f>#REF!</f>
        <v>#REF!</v>
      </c>
    </row>
    <row r="95" spans="1:3" s="1" customFormat="1" ht="15.75" x14ac:dyDescent="0.25">
      <c r="A95" s="24">
        <v>6</v>
      </c>
      <c r="B95" s="5" t="s">
        <v>5</v>
      </c>
      <c r="C95" s="6" t="e">
        <f>C96+C109+C110+C111</f>
        <v>#REF!</v>
      </c>
    </row>
    <row r="96" spans="1:3" s="1" customFormat="1" ht="15.75" x14ac:dyDescent="0.25">
      <c r="A96" s="7">
        <v>6.1</v>
      </c>
      <c r="B96" s="3" t="s">
        <v>89</v>
      </c>
      <c r="C96" s="8" t="e">
        <f>SUM(C97:C108)</f>
        <v>#REF!</v>
      </c>
    </row>
    <row r="97" spans="1:5" customFormat="1" ht="15.75" x14ac:dyDescent="0.25">
      <c r="A97" s="9" t="s">
        <v>90</v>
      </c>
      <c r="B97" s="2" t="s">
        <v>188</v>
      </c>
      <c r="C97" s="10" t="e">
        <f>#REF!</f>
        <v>#REF!</v>
      </c>
      <c r="E97" s="1"/>
    </row>
    <row r="98" spans="1:5" customFormat="1" ht="15.75" x14ac:dyDescent="0.25">
      <c r="A98" s="9" t="s">
        <v>91</v>
      </c>
      <c r="B98" s="2" t="s">
        <v>25</v>
      </c>
      <c r="C98" s="10" t="e">
        <f>#REF!</f>
        <v>#REF!</v>
      </c>
      <c r="E98" s="1"/>
    </row>
    <row r="99" spans="1:5" customFormat="1" ht="15.75" x14ac:dyDescent="0.25">
      <c r="A99" s="9" t="s">
        <v>196</v>
      </c>
      <c r="B99" s="2" t="s">
        <v>189</v>
      </c>
      <c r="C99" s="10" t="e">
        <f>#REF!</f>
        <v>#REF!</v>
      </c>
      <c r="E99" s="1"/>
    </row>
    <row r="100" spans="1:5" customFormat="1" ht="15.75" x14ac:dyDescent="0.25">
      <c r="A100" s="9" t="s">
        <v>197</v>
      </c>
      <c r="B100" s="2" t="s">
        <v>190</v>
      </c>
      <c r="C100" s="10" t="e">
        <f>#REF!</f>
        <v>#REF!</v>
      </c>
      <c r="E100" s="1"/>
    </row>
    <row r="101" spans="1:5" customFormat="1" ht="15.75" x14ac:dyDescent="0.25">
      <c r="A101" s="9" t="s">
        <v>198</v>
      </c>
      <c r="B101" s="2" t="s">
        <v>191</v>
      </c>
      <c r="C101" s="10" t="e">
        <f>#REF!</f>
        <v>#REF!</v>
      </c>
      <c r="E101" s="1"/>
    </row>
    <row r="102" spans="1:5" customFormat="1" ht="15.75" x14ac:dyDescent="0.25">
      <c r="A102" s="9" t="s">
        <v>199</v>
      </c>
      <c r="B102" s="2" t="s">
        <v>192</v>
      </c>
      <c r="C102" s="10" t="e">
        <f>#REF!</f>
        <v>#REF!</v>
      </c>
      <c r="E102" s="1"/>
    </row>
    <row r="103" spans="1:5" customFormat="1" ht="15.75" x14ac:dyDescent="0.25">
      <c r="A103" s="9" t="s">
        <v>200</v>
      </c>
      <c r="B103" s="2" t="s">
        <v>193</v>
      </c>
      <c r="C103" s="10" t="e">
        <f>#REF!</f>
        <v>#REF!</v>
      </c>
      <c r="E103" s="1"/>
    </row>
    <row r="104" spans="1:5" customFormat="1" ht="15.75" x14ac:dyDescent="0.25">
      <c r="A104" s="9" t="s">
        <v>92</v>
      </c>
      <c r="B104" s="2" t="s">
        <v>194</v>
      </c>
      <c r="C104" s="10" t="e">
        <f>#REF!</f>
        <v>#REF!</v>
      </c>
      <c r="E104" s="1"/>
    </row>
    <row r="105" spans="1:5" customFormat="1" ht="15.75" x14ac:dyDescent="0.25">
      <c r="A105" s="9" t="s">
        <v>201</v>
      </c>
      <c r="B105" s="2" t="s">
        <v>195</v>
      </c>
      <c r="C105" s="10" t="e">
        <f>#REF!</f>
        <v>#REF!</v>
      </c>
      <c r="E105" s="1"/>
    </row>
    <row r="106" spans="1:5" customFormat="1" ht="15.75" x14ac:dyDescent="0.25">
      <c r="A106" s="9" t="s">
        <v>203</v>
      </c>
      <c r="B106" s="2" t="s">
        <v>105</v>
      </c>
      <c r="C106" s="10" t="e">
        <f>#REF!</f>
        <v>#REF!</v>
      </c>
      <c r="E106" s="1"/>
    </row>
    <row r="107" spans="1:5" customFormat="1" ht="15.75" x14ac:dyDescent="0.25">
      <c r="A107" s="9" t="s">
        <v>204</v>
      </c>
      <c r="B107" s="2" t="s">
        <v>244</v>
      </c>
      <c r="C107" s="10" t="e">
        <f>#REF!</f>
        <v>#REF!</v>
      </c>
      <c r="E107" s="1"/>
    </row>
    <row r="108" spans="1:5" customFormat="1" ht="15.75" x14ac:dyDescent="0.25">
      <c r="A108" s="9" t="s">
        <v>205</v>
      </c>
      <c r="B108" s="2" t="s">
        <v>202</v>
      </c>
      <c r="C108" s="10" t="e">
        <f>#REF!</f>
        <v>#REF!</v>
      </c>
      <c r="E108" s="1"/>
    </row>
    <row r="109" spans="1:5" s="1" customFormat="1" ht="15.75" x14ac:dyDescent="0.25">
      <c r="A109" s="7">
        <v>6.2</v>
      </c>
      <c r="B109" s="3" t="s">
        <v>93</v>
      </c>
      <c r="C109" s="8" t="e">
        <f>#REF!</f>
        <v>#REF!</v>
      </c>
    </row>
    <row r="110" spans="1:5" s="1" customFormat="1" ht="15.75" x14ac:dyDescent="0.25">
      <c r="A110" s="7">
        <v>6.3</v>
      </c>
      <c r="B110" s="3" t="s">
        <v>94</v>
      </c>
      <c r="C110" s="8" t="e">
        <f>#REF!</f>
        <v>#REF!</v>
      </c>
    </row>
    <row r="111" spans="1:5" s="1" customFormat="1" ht="30" x14ac:dyDescent="0.25">
      <c r="A111" s="7">
        <v>6.9</v>
      </c>
      <c r="B111" s="13" t="s">
        <v>95</v>
      </c>
      <c r="C111" s="23" t="e">
        <f>SUM(C112)</f>
        <v>#REF!</v>
      </c>
    </row>
    <row r="112" spans="1:5" s="1" customFormat="1" ht="15.75" x14ac:dyDescent="0.25">
      <c r="A112" s="9" t="s">
        <v>206</v>
      </c>
      <c r="B112" s="11" t="s">
        <v>207</v>
      </c>
      <c r="C112" s="10" t="e">
        <f>#REF!</f>
        <v>#REF!</v>
      </c>
    </row>
    <row r="113" spans="1:3" s="1" customFormat="1" ht="15.75" x14ac:dyDescent="0.25">
      <c r="A113" s="24">
        <v>7</v>
      </c>
      <c r="B113" s="5" t="s">
        <v>96</v>
      </c>
      <c r="C113" s="6">
        <f>C114+C115+C116+C117+C118+C119+C120+C121+C122</f>
        <v>0</v>
      </c>
    </row>
    <row r="114" spans="1:3" s="1" customFormat="1" ht="30" x14ac:dyDescent="0.25">
      <c r="A114" s="7">
        <v>7.1</v>
      </c>
      <c r="B114" s="13" t="s">
        <v>97</v>
      </c>
      <c r="C114" s="8">
        <v>0</v>
      </c>
    </row>
    <row r="115" spans="1:3" s="1" customFormat="1" ht="15.75" x14ac:dyDescent="0.25">
      <c r="A115" s="7">
        <v>7.2</v>
      </c>
      <c r="B115" s="13" t="s">
        <v>98</v>
      </c>
      <c r="C115" s="8">
        <v>0</v>
      </c>
    </row>
    <row r="116" spans="1:3" s="1" customFormat="1" ht="30" x14ac:dyDescent="0.25">
      <c r="A116" s="7">
        <v>7.3</v>
      </c>
      <c r="B116" s="13" t="s">
        <v>99</v>
      </c>
      <c r="C116" s="8">
        <v>0</v>
      </c>
    </row>
    <row r="117" spans="1:3" s="1" customFormat="1" ht="30" x14ac:dyDescent="0.25">
      <c r="A117" s="7">
        <v>7.4</v>
      </c>
      <c r="B117" s="13" t="s">
        <v>100</v>
      </c>
      <c r="C117" s="8">
        <v>0</v>
      </c>
    </row>
    <row r="118" spans="1:3" s="1" customFormat="1" ht="30" x14ac:dyDescent="0.25">
      <c r="A118" s="7">
        <v>7.5</v>
      </c>
      <c r="B118" s="13" t="s">
        <v>101</v>
      </c>
      <c r="C118" s="8">
        <v>0</v>
      </c>
    </row>
    <row r="119" spans="1:3" s="1" customFormat="1" ht="30" x14ac:dyDescent="0.25">
      <c r="A119" s="7">
        <v>7.6</v>
      </c>
      <c r="B119" s="13" t="s">
        <v>102</v>
      </c>
      <c r="C119" s="8">
        <v>0</v>
      </c>
    </row>
    <row r="120" spans="1:3" s="1" customFormat="1" ht="30" x14ac:dyDescent="0.25">
      <c r="A120" s="7">
        <v>7.7</v>
      </c>
      <c r="B120" s="13" t="s">
        <v>103</v>
      </c>
      <c r="C120" s="8">
        <v>0</v>
      </c>
    </row>
    <row r="121" spans="1:3" s="1" customFormat="1" ht="30" x14ac:dyDescent="0.25">
      <c r="A121" s="7">
        <v>7.8</v>
      </c>
      <c r="B121" s="13" t="s">
        <v>104</v>
      </c>
      <c r="C121" s="8">
        <v>0</v>
      </c>
    </row>
    <row r="122" spans="1:3" s="1" customFormat="1" ht="15" customHeight="1" x14ac:dyDescent="0.25">
      <c r="A122" s="7">
        <v>7.9</v>
      </c>
      <c r="B122" s="13" t="s">
        <v>105</v>
      </c>
      <c r="C122" s="8">
        <v>0</v>
      </c>
    </row>
    <row r="123" spans="1:3" s="1" customFormat="1" ht="30" x14ac:dyDescent="0.25">
      <c r="A123" s="24">
        <v>8</v>
      </c>
      <c r="B123" s="14" t="s">
        <v>106</v>
      </c>
      <c r="C123" s="6" t="e">
        <f>C124+C136+C142+C146+C147</f>
        <v>#REF!</v>
      </c>
    </row>
    <row r="124" spans="1:3" s="1" customFormat="1" ht="15.75" x14ac:dyDescent="0.25">
      <c r="A124" s="7">
        <v>8.1</v>
      </c>
      <c r="B124" s="3" t="s">
        <v>107</v>
      </c>
      <c r="C124" s="8" t="e">
        <f>C125</f>
        <v>#REF!</v>
      </c>
    </row>
    <row r="125" spans="1:3" customFormat="1" ht="15.75" x14ac:dyDescent="0.25">
      <c r="A125" s="7" t="s">
        <v>108</v>
      </c>
      <c r="B125" s="3" t="s">
        <v>208</v>
      </c>
      <c r="C125" s="8" t="e">
        <f>SUM(C126:C135)</f>
        <v>#REF!</v>
      </c>
    </row>
    <row r="126" spans="1:3" customFormat="1" ht="15.75" x14ac:dyDescent="0.25">
      <c r="A126" s="9" t="s">
        <v>216</v>
      </c>
      <c r="B126" s="2" t="s">
        <v>109</v>
      </c>
      <c r="C126" s="10" t="e">
        <f>#REF!</f>
        <v>#REF!</v>
      </c>
    </row>
    <row r="127" spans="1:3" customFormat="1" ht="15.75" x14ac:dyDescent="0.25">
      <c r="A127" s="9" t="s">
        <v>217</v>
      </c>
      <c r="B127" s="2" t="s">
        <v>110</v>
      </c>
      <c r="C127" s="10" t="e">
        <f>#REF!</f>
        <v>#REF!</v>
      </c>
    </row>
    <row r="128" spans="1:3" customFormat="1" ht="15.75" x14ac:dyDescent="0.25">
      <c r="A128" s="9" t="s">
        <v>218</v>
      </c>
      <c r="B128" s="2" t="s">
        <v>111</v>
      </c>
      <c r="C128" s="10" t="e">
        <f>#REF!</f>
        <v>#REF!</v>
      </c>
    </row>
    <row r="129" spans="1:3" customFormat="1" ht="15.75" x14ac:dyDescent="0.25">
      <c r="A129" s="9" t="s">
        <v>219</v>
      </c>
      <c r="B129" s="2" t="s">
        <v>209</v>
      </c>
      <c r="C129" s="10" t="e">
        <f>#REF!</f>
        <v>#REF!</v>
      </c>
    </row>
    <row r="130" spans="1:3" customFormat="1" ht="15.75" x14ac:dyDescent="0.25">
      <c r="A130" s="9" t="s">
        <v>220</v>
      </c>
      <c r="B130" s="2" t="s">
        <v>210</v>
      </c>
      <c r="C130" s="10" t="e">
        <f>#REF!</f>
        <v>#REF!</v>
      </c>
    </row>
    <row r="131" spans="1:3" customFormat="1" ht="15.75" x14ac:dyDescent="0.25">
      <c r="A131" s="9" t="s">
        <v>221</v>
      </c>
      <c r="B131" s="2" t="s">
        <v>211</v>
      </c>
      <c r="C131" s="10" t="e">
        <f>#REF!</f>
        <v>#REF!</v>
      </c>
    </row>
    <row r="132" spans="1:3" customFormat="1" ht="15.75" x14ac:dyDescent="0.25">
      <c r="A132" s="9" t="s">
        <v>222</v>
      </c>
      <c r="B132" s="2" t="s">
        <v>212</v>
      </c>
      <c r="C132" s="10" t="e">
        <f>#REF!</f>
        <v>#REF!</v>
      </c>
    </row>
    <row r="133" spans="1:3" customFormat="1" ht="15.75" x14ac:dyDescent="0.25">
      <c r="A133" s="9" t="s">
        <v>223</v>
      </c>
      <c r="B133" s="2" t="s">
        <v>213</v>
      </c>
      <c r="C133" s="10" t="e">
        <f>#REF!</f>
        <v>#REF!</v>
      </c>
    </row>
    <row r="134" spans="1:3" customFormat="1" ht="15.75" x14ac:dyDescent="0.25">
      <c r="A134" s="9" t="s">
        <v>224</v>
      </c>
      <c r="B134" s="2" t="s">
        <v>214</v>
      </c>
      <c r="C134" s="10" t="e">
        <f>#REF!</f>
        <v>#REF!</v>
      </c>
    </row>
    <row r="135" spans="1:3" customFormat="1" ht="15.75" x14ac:dyDescent="0.25">
      <c r="A135" s="9" t="s">
        <v>225</v>
      </c>
      <c r="B135" s="2" t="s">
        <v>215</v>
      </c>
      <c r="C135" s="10" t="e">
        <f>#REF!</f>
        <v>#REF!</v>
      </c>
    </row>
    <row r="136" spans="1:3" s="1" customFormat="1" ht="15.75" x14ac:dyDescent="0.25">
      <c r="A136" s="7">
        <v>8.1999999999999993</v>
      </c>
      <c r="B136" s="3" t="s">
        <v>112</v>
      </c>
      <c r="C136" s="8" t="e">
        <f>C137</f>
        <v>#REF!</v>
      </c>
    </row>
    <row r="137" spans="1:3" customFormat="1" ht="15.75" x14ac:dyDescent="0.25">
      <c r="A137" s="7" t="s">
        <v>113</v>
      </c>
      <c r="B137" s="3" t="s">
        <v>226</v>
      </c>
      <c r="C137" s="8" t="e">
        <f>SUM(C138:C141)</f>
        <v>#REF!</v>
      </c>
    </row>
    <row r="138" spans="1:3" customFormat="1" ht="15.75" x14ac:dyDescent="0.25">
      <c r="A138" s="9" t="s">
        <v>227</v>
      </c>
      <c r="B138" s="2" t="s">
        <v>114</v>
      </c>
      <c r="C138" s="10" t="e">
        <f>#REF!</f>
        <v>#REF!</v>
      </c>
    </row>
    <row r="139" spans="1:3" customFormat="1" ht="15.75" x14ac:dyDescent="0.25">
      <c r="A139" s="9" t="s">
        <v>228</v>
      </c>
      <c r="B139" s="2" t="s">
        <v>115</v>
      </c>
      <c r="C139" s="10" t="e">
        <f>#REF!</f>
        <v>#REF!</v>
      </c>
    </row>
    <row r="140" spans="1:3" customFormat="1" ht="15.75" x14ac:dyDescent="0.25">
      <c r="A140" s="9" t="s">
        <v>231</v>
      </c>
      <c r="B140" s="2" t="s">
        <v>229</v>
      </c>
      <c r="C140" s="10" t="e">
        <f>#REF!</f>
        <v>#REF!</v>
      </c>
    </row>
    <row r="141" spans="1:3" customFormat="1" ht="15.75" x14ac:dyDescent="0.25">
      <c r="A141" s="9" t="s">
        <v>232</v>
      </c>
      <c r="B141" s="2" t="s">
        <v>230</v>
      </c>
      <c r="C141" s="10" t="e">
        <f>#REF!</f>
        <v>#REF!</v>
      </c>
    </row>
    <row r="142" spans="1:3" s="1" customFormat="1" ht="15.75" x14ac:dyDescent="0.25">
      <c r="A142" s="7">
        <v>8.3000000000000007</v>
      </c>
      <c r="B142" s="3" t="s">
        <v>116</v>
      </c>
      <c r="C142" s="8" t="e">
        <f>C143+C144</f>
        <v>#REF!</v>
      </c>
    </row>
    <row r="143" spans="1:3" s="1" customFormat="1" ht="15.75" x14ac:dyDescent="0.25">
      <c r="A143" s="7" t="s">
        <v>117</v>
      </c>
      <c r="B143" s="3" t="s">
        <v>107</v>
      </c>
      <c r="C143" s="8">
        <v>0</v>
      </c>
    </row>
    <row r="144" spans="1:3" s="1" customFormat="1" ht="15.75" x14ac:dyDescent="0.25">
      <c r="A144" s="7" t="s">
        <v>233</v>
      </c>
      <c r="B144" s="3" t="s">
        <v>112</v>
      </c>
      <c r="C144" s="8" t="e">
        <f>C145</f>
        <v>#REF!</v>
      </c>
    </row>
    <row r="145" spans="1:5" customFormat="1" ht="15.75" x14ac:dyDescent="0.25">
      <c r="A145" s="9" t="s">
        <v>234</v>
      </c>
      <c r="B145" s="2" t="s">
        <v>118</v>
      </c>
      <c r="C145" s="10" t="e">
        <f>#REF!</f>
        <v>#REF!</v>
      </c>
    </row>
    <row r="146" spans="1:5" s="1" customFormat="1" ht="15.75" x14ac:dyDescent="0.25">
      <c r="A146" s="7">
        <v>8.4</v>
      </c>
      <c r="B146" s="3" t="s">
        <v>119</v>
      </c>
      <c r="C146" s="8">
        <v>0</v>
      </c>
    </row>
    <row r="147" spans="1:5" s="1" customFormat="1" ht="15.75" x14ac:dyDescent="0.25">
      <c r="A147" s="7">
        <v>8.5</v>
      </c>
      <c r="B147" s="3" t="s">
        <v>120</v>
      </c>
      <c r="C147" s="8">
        <v>0</v>
      </c>
    </row>
    <row r="148" spans="1:5" s="1" customFormat="1" ht="15.75" x14ac:dyDescent="0.25">
      <c r="A148" s="24">
        <v>9</v>
      </c>
      <c r="B148" s="5" t="s">
        <v>121</v>
      </c>
      <c r="C148" s="6">
        <f>C149+C150+C151+C152+C153+C154+C155</f>
        <v>0</v>
      </c>
    </row>
    <row r="149" spans="1:5" s="1" customFormat="1" ht="15.75" x14ac:dyDescent="0.25">
      <c r="A149" s="7">
        <v>9.1</v>
      </c>
      <c r="B149" s="3" t="s">
        <v>122</v>
      </c>
      <c r="C149" s="8">
        <v>0</v>
      </c>
    </row>
    <row r="150" spans="1:5" s="1" customFormat="1" ht="15.75" x14ac:dyDescent="0.25">
      <c r="A150" s="7">
        <v>9.1999999999999993</v>
      </c>
      <c r="B150" s="3" t="s">
        <v>123</v>
      </c>
      <c r="C150" s="8">
        <v>0</v>
      </c>
    </row>
    <row r="151" spans="1:5" s="1" customFormat="1" ht="15.75" x14ac:dyDescent="0.25">
      <c r="A151" s="7">
        <v>9.3000000000000007</v>
      </c>
      <c r="B151" s="3" t="s">
        <v>124</v>
      </c>
      <c r="C151" s="8">
        <v>0</v>
      </c>
    </row>
    <row r="152" spans="1:5" s="1" customFormat="1" ht="15.75" x14ac:dyDescent="0.25">
      <c r="A152" s="7">
        <v>9.4</v>
      </c>
      <c r="B152" s="3" t="s">
        <v>125</v>
      </c>
      <c r="C152" s="8">
        <v>0</v>
      </c>
    </row>
    <row r="153" spans="1:5" s="1" customFormat="1" ht="15.75" x14ac:dyDescent="0.25">
      <c r="A153" s="7">
        <v>9.5</v>
      </c>
      <c r="B153" s="3" t="s">
        <v>126</v>
      </c>
      <c r="C153" s="8">
        <v>0</v>
      </c>
    </row>
    <row r="154" spans="1:5" s="1" customFormat="1" ht="15.75" x14ac:dyDescent="0.25">
      <c r="A154" s="7">
        <v>9.6</v>
      </c>
      <c r="B154" s="15" t="s">
        <v>127</v>
      </c>
      <c r="C154" s="16">
        <v>0</v>
      </c>
    </row>
    <row r="155" spans="1:5" s="1" customFormat="1" ht="15.75" x14ac:dyDescent="0.25">
      <c r="A155" s="7">
        <v>9.6999999999999993</v>
      </c>
      <c r="B155" s="15" t="s">
        <v>128</v>
      </c>
      <c r="C155" s="16">
        <v>0</v>
      </c>
    </row>
    <row r="156" spans="1:5" ht="15.75" x14ac:dyDescent="0.25">
      <c r="A156" s="24">
        <v>0</v>
      </c>
      <c r="B156" s="5" t="s">
        <v>6</v>
      </c>
      <c r="C156" s="6">
        <f>C157+C158+C159</f>
        <v>0</v>
      </c>
    </row>
    <row r="157" spans="1:5" s="1" customFormat="1" ht="15.75" x14ac:dyDescent="0.25">
      <c r="A157" s="7">
        <v>0.1</v>
      </c>
      <c r="B157" s="3" t="s">
        <v>129</v>
      </c>
      <c r="C157" s="8">
        <v>0</v>
      </c>
    </row>
    <row r="158" spans="1:5" s="1" customFormat="1" ht="15.75" x14ac:dyDescent="0.25">
      <c r="A158" s="7">
        <v>0.2</v>
      </c>
      <c r="B158" s="15" t="s">
        <v>130</v>
      </c>
      <c r="C158" s="16">
        <v>0</v>
      </c>
    </row>
    <row r="159" spans="1:5" s="1" customFormat="1" ht="15.75" x14ac:dyDescent="0.25">
      <c r="A159" s="17">
        <v>0.3</v>
      </c>
      <c r="B159" s="15" t="s">
        <v>131</v>
      </c>
      <c r="C159" s="16">
        <v>0</v>
      </c>
    </row>
    <row r="160" spans="1:5" ht="16.5" thickBot="1" x14ac:dyDescent="0.3">
      <c r="A160" s="18"/>
      <c r="B160" s="19" t="s">
        <v>132</v>
      </c>
      <c r="C160" s="20" t="e">
        <f>C4+C31+C37+C41+C73+C95+C123+C148+C156</f>
        <v>#REF!</v>
      </c>
      <c r="E160" s="21"/>
    </row>
    <row r="161" spans="2:2" x14ac:dyDescent="0.25">
      <c r="B161" s="22" t="s">
        <v>133</v>
      </c>
    </row>
  </sheetData>
  <mergeCells count="4">
    <mergeCell ref="A2:A3"/>
    <mergeCell ref="B2:B3"/>
    <mergeCell ref="C2:C3"/>
    <mergeCell ref="A1:B1"/>
  </mergeCells>
  <pageMargins left="0.51181102362204722" right="0.51181102362204722" top="0.74803149606299213" bottom="0.15748031496062992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tabSelected="1" zoomScale="80" zoomScaleNormal="80" workbookViewId="0">
      <selection activeCell="E128" sqref="E128"/>
    </sheetView>
  </sheetViews>
  <sheetFormatPr baseColWidth="10" defaultColWidth="11.42578125" defaultRowHeight="15" x14ac:dyDescent="0.25"/>
  <cols>
    <col min="1" max="1" width="7.85546875" style="4" bestFit="1" customWidth="1"/>
    <col min="2" max="2" width="83.85546875" style="4" customWidth="1"/>
    <col min="3" max="3" width="21.5703125" style="4" bestFit="1" customWidth="1"/>
    <col min="4" max="4" width="11.42578125" style="4"/>
    <col min="5" max="5" width="14.28515625" style="4" customWidth="1"/>
    <col min="6" max="16384" width="11.42578125" style="4"/>
  </cols>
  <sheetData>
    <row r="1" spans="1:3" ht="24" customHeight="1" x14ac:dyDescent="0.25">
      <c r="A1" s="66" t="s">
        <v>255</v>
      </c>
      <c r="B1" s="67"/>
      <c r="C1" s="68"/>
    </row>
    <row r="2" spans="1:3" ht="24" customHeight="1" x14ac:dyDescent="0.25">
      <c r="A2" s="63" t="s">
        <v>248</v>
      </c>
      <c r="B2" s="64"/>
      <c r="C2" s="65"/>
    </row>
    <row r="3" spans="1:3" ht="24" customHeight="1" thickBot="1" x14ac:dyDescent="0.3">
      <c r="A3" s="69" t="s">
        <v>256</v>
      </c>
      <c r="B3" s="70"/>
      <c r="C3" s="71"/>
    </row>
    <row r="4" spans="1:3" x14ac:dyDescent="0.25">
      <c r="A4" s="59" t="s">
        <v>7</v>
      </c>
      <c r="B4" s="59" t="s">
        <v>0</v>
      </c>
      <c r="C4" s="61" t="s">
        <v>248</v>
      </c>
    </row>
    <row r="5" spans="1:3" ht="15.75" thickBot="1" x14ac:dyDescent="0.3">
      <c r="A5" s="60"/>
      <c r="B5" s="60"/>
      <c r="C5" s="62"/>
    </row>
    <row r="6" spans="1:3" s="40" customFormat="1" ht="15.75" x14ac:dyDescent="0.25">
      <c r="A6" s="32">
        <v>1</v>
      </c>
      <c r="B6" s="39" t="s">
        <v>9</v>
      </c>
      <c r="C6" s="35">
        <v>237952.4</v>
      </c>
    </row>
    <row r="7" spans="1:3" s="36" customFormat="1" ht="15.75" x14ac:dyDescent="0.25">
      <c r="A7" s="28">
        <v>1.1000000000000001</v>
      </c>
      <c r="B7" s="41" t="s">
        <v>10</v>
      </c>
      <c r="C7" s="23">
        <v>0</v>
      </c>
    </row>
    <row r="8" spans="1:3" s="40" customFormat="1" x14ac:dyDescent="0.25">
      <c r="A8" s="29" t="s">
        <v>11</v>
      </c>
      <c r="B8" s="42" t="s">
        <v>12</v>
      </c>
      <c r="C8" s="12">
        <v>0</v>
      </c>
    </row>
    <row r="9" spans="1:3" s="40" customFormat="1" ht="45" x14ac:dyDescent="0.25">
      <c r="A9" s="29" t="s">
        <v>13</v>
      </c>
      <c r="B9" s="43" t="s">
        <v>247</v>
      </c>
      <c r="C9" s="12">
        <v>0</v>
      </c>
    </row>
    <row r="10" spans="1:3" s="40" customFormat="1" ht="15.75" x14ac:dyDescent="0.25">
      <c r="A10" s="28">
        <v>1.2</v>
      </c>
      <c r="B10" s="41" t="s">
        <v>14</v>
      </c>
      <c r="C10" s="23">
        <v>201696.4</v>
      </c>
    </row>
    <row r="11" spans="1:3" s="44" customFormat="1" x14ac:dyDescent="0.25">
      <c r="A11" s="29" t="s">
        <v>15</v>
      </c>
      <c r="B11" s="42" t="s">
        <v>16</v>
      </c>
      <c r="C11" s="12">
        <v>201696.4</v>
      </c>
    </row>
    <row r="12" spans="1:3" s="36" customFormat="1" ht="16.5" customHeight="1" x14ac:dyDescent="0.25">
      <c r="A12" s="28">
        <v>1.3</v>
      </c>
      <c r="B12" s="41" t="s">
        <v>17</v>
      </c>
      <c r="C12" s="23">
        <v>10506</v>
      </c>
    </row>
    <row r="13" spans="1:3" s="44" customFormat="1" ht="16.5" customHeight="1" x14ac:dyDescent="0.25">
      <c r="A13" s="29" t="s">
        <v>18</v>
      </c>
      <c r="B13" s="42" t="s">
        <v>19</v>
      </c>
      <c r="C13" s="12">
        <v>10506</v>
      </c>
    </row>
    <row r="14" spans="1:3" s="36" customFormat="1" ht="15.75" x14ac:dyDescent="0.25">
      <c r="A14" s="28">
        <v>1.4</v>
      </c>
      <c r="B14" s="41" t="s">
        <v>20</v>
      </c>
      <c r="C14" s="23">
        <v>0</v>
      </c>
    </row>
    <row r="15" spans="1:3" s="36" customFormat="1" ht="15.75" x14ac:dyDescent="0.25">
      <c r="A15" s="28">
        <v>1.5</v>
      </c>
      <c r="B15" s="41" t="s">
        <v>21</v>
      </c>
      <c r="C15" s="23">
        <v>0</v>
      </c>
    </row>
    <row r="16" spans="1:3" s="36" customFormat="1" ht="15.75" x14ac:dyDescent="0.25">
      <c r="A16" s="28">
        <v>1.6</v>
      </c>
      <c r="B16" s="41" t="s">
        <v>22</v>
      </c>
      <c r="C16" s="23">
        <v>0</v>
      </c>
    </row>
    <row r="17" spans="1:5" s="36" customFormat="1" ht="15.75" x14ac:dyDescent="0.25">
      <c r="A17" s="28">
        <v>1.7</v>
      </c>
      <c r="B17" s="41" t="s">
        <v>23</v>
      </c>
      <c r="C17" s="23">
        <v>0</v>
      </c>
    </row>
    <row r="18" spans="1:5" s="44" customFormat="1" x14ac:dyDescent="0.25">
      <c r="A18" s="29" t="s">
        <v>24</v>
      </c>
      <c r="B18" s="42" t="s">
        <v>25</v>
      </c>
      <c r="C18" s="12">
        <v>0</v>
      </c>
    </row>
    <row r="19" spans="1:5" s="44" customFormat="1" x14ac:dyDescent="0.25">
      <c r="A19" s="29" t="s">
        <v>26</v>
      </c>
      <c r="B19" s="42" t="s">
        <v>27</v>
      </c>
      <c r="C19" s="12">
        <v>0</v>
      </c>
    </row>
    <row r="20" spans="1:5" s="44" customFormat="1" x14ac:dyDescent="0.25">
      <c r="A20" s="29" t="s">
        <v>28</v>
      </c>
      <c r="B20" s="42" t="s">
        <v>29</v>
      </c>
      <c r="C20" s="12">
        <v>0</v>
      </c>
    </row>
    <row r="21" spans="1:5" s="36" customFormat="1" ht="15.75" x14ac:dyDescent="0.25">
      <c r="A21" s="28">
        <v>1.8</v>
      </c>
      <c r="B21" s="41" t="s">
        <v>30</v>
      </c>
      <c r="C21" s="23">
        <v>0</v>
      </c>
    </row>
    <row r="22" spans="1:5" s="36" customFormat="1" ht="15.75" x14ac:dyDescent="0.25">
      <c r="A22" s="28" t="s">
        <v>31</v>
      </c>
      <c r="B22" s="41" t="s">
        <v>32</v>
      </c>
      <c r="C22" s="23">
        <v>0</v>
      </c>
    </row>
    <row r="23" spans="1:5" s="44" customFormat="1" x14ac:dyDescent="0.25">
      <c r="A23" s="29" t="s">
        <v>33</v>
      </c>
      <c r="B23" s="42" t="s">
        <v>34</v>
      </c>
      <c r="C23" s="12">
        <v>0</v>
      </c>
      <c r="E23" s="36"/>
    </row>
    <row r="24" spans="1:5" s="44" customFormat="1" x14ac:dyDescent="0.25">
      <c r="A24" s="29" t="s">
        <v>35</v>
      </c>
      <c r="B24" s="42" t="s">
        <v>236</v>
      </c>
      <c r="C24" s="12">
        <v>0</v>
      </c>
      <c r="E24" s="36"/>
    </row>
    <row r="25" spans="1:5" s="44" customFormat="1" x14ac:dyDescent="0.25">
      <c r="A25" s="29" t="s">
        <v>36</v>
      </c>
      <c r="B25" s="42" t="s">
        <v>37</v>
      </c>
      <c r="C25" s="12">
        <v>0</v>
      </c>
      <c r="E25" s="36"/>
    </row>
    <row r="26" spans="1:5" s="44" customFormat="1" x14ac:dyDescent="0.25">
      <c r="A26" s="29" t="s">
        <v>38</v>
      </c>
      <c r="B26" s="42" t="s">
        <v>39</v>
      </c>
      <c r="C26" s="12">
        <v>0</v>
      </c>
      <c r="E26" s="36"/>
    </row>
    <row r="27" spans="1:5" s="44" customFormat="1" ht="15.75" hidden="1" x14ac:dyDescent="0.25">
      <c r="A27" s="28" t="s">
        <v>135</v>
      </c>
      <c r="B27" s="41" t="s">
        <v>136</v>
      </c>
      <c r="C27" s="23">
        <v>0</v>
      </c>
      <c r="E27" s="36"/>
    </row>
    <row r="28" spans="1:5" s="44" customFormat="1" hidden="1" x14ac:dyDescent="0.25">
      <c r="A28" s="29" t="s">
        <v>36</v>
      </c>
      <c r="B28" s="42" t="s">
        <v>40</v>
      </c>
      <c r="C28" s="12">
        <v>0</v>
      </c>
      <c r="E28" s="36"/>
    </row>
    <row r="29" spans="1:5" s="44" customFormat="1" hidden="1" x14ac:dyDescent="0.25">
      <c r="A29" s="29" t="s">
        <v>38</v>
      </c>
      <c r="B29" s="42" t="s">
        <v>41</v>
      </c>
      <c r="C29" s="12">
        <v>0</v>
      </c>
      <c r="E29" s="36"/>
    </row>
    <row r="30" spans="1:5" s="44" customFormat="1" hidden="1" x14ac:dyDescent="0.25">
      <c r="A30" s="29" t="s">
        <v>42</v>
      </c>
      <c r="B30" s="42" t="s">
        <v>43</v>
      </c>
      <c r="C30" s="12">
        <v>0</v>
      </c>
    </row>
    <row r="31" spans="1:5" s="36" customFormat="1" ht="47.25" x14ac:dyDescent="0.25">
      <c r="A31" s="28">
        <v>1.9</v>
      </c>
      <c r="B31" s="45" t="s">
        <v>44</v>
      </c>
      <c r="C31" s="23">
        <v>25750</v>
      </c>
    </row>
    <row r="32" spans="1:5" s="44" customFormat="1" x14ac:dyDescent="0.25">
      <c r="A32" s="29" t="s">
        <v>45</v>
      </c>
      <c r="B32" s="43" t="s">
        <v>46</v>
      </c>
      <c r="C32" s="12">
        <v>25750</v>
      </c>
    </row>
    <row r="33" spans="1:3" s="36" customFormat="1" ht="15.75" x14ac:dyDescent="0.25">
      <c r="A33" s="32">
        <v>2</v>
      </c>
      <c r="B33" s="39" t="s">
        <v>1</v>
      </c>
      <c r="C33" s="35">
        <v>0</v>
      </c>
    </row>
    <row r="34" spans="1:3" s="36" customFormat="1" ht="15.75" x14ac:dyDescent="0.25">
      <c r="A34" s="28">
        <v>2.1</v>
      </c>
      <c r="B34" s="41" t="s">
        <v>47</v>
      </c>
      <c r="C34" s="23">
        <v>0</v>
      </c>
    </row>
    <row r="35" spans="1:3" s="36" customFormat="1" ht="15.75" x14ac:dyDescent="0.25">
      <c r="A35" s="28">
        <v>2.2000000000000002</v>
      </c>
      <c r="B35" s="41" t="s">
        <v>48</v>
      </c>
      <c r="C35" s="23">
        <v>0</v>
      </c>
    </row>
    <row r="36" spans="1:3" s="36" customFormat="1" ht="15.75" x14ac:dyDescent="0.25">
      <c r="A36" s="28">
        <v>2.2999999999999998</v>
      </c>
      <c r="B36" s="41" t="s">
        <v>49</v>
      </c>
      <c r="C36" s="23">
        <v>0</v>
      </c>
    </row>
    <row r="37" spans="1:3" s="36" customFormat="1" ht="15.75" x14ac:dyDescent="0.25">
      <c r="A37" s="28">
        <v>2.4</v>
      </c>
      <c r="B37" s="41" t="s">
        <v>242</v>
      </c>
      <c r="C37" s="23">
        <v>0</v>
      </c>
    </row>
    <row r="38" spans="1:3" s="36" customFormat="1" ht="15.75" x14ac:dyDescent="0.25">
      <c r="A38" s="28">
        <v>2.5</v>
      </c>
      <c r="B38" s="41" t="s">
        <v>50</v>
      </c>
      <c r="C38" s="23">
        <v>0</v>
      </c>
    </row>
    <row r="39" spans="1:3" s="36" customFormat="1" ht="15.75" x14ac:dyDescent="0.25">
      <c r="A39" s="32">
        <v>3</v>
      </c>
      <c r="B39" s="39" t="s">
        <v>2</v>
      </c>
      <c r="C39" s="35">
        <v>0</v>
      </c>
    </row>
    <row r="40" spans="1:3" s="36" customFormat="1" ht="15.75" x14ac:dyDescent="0.25">
      <c r="A40" s="28">
        <v>3.1</v>
      </c>
      <c r="B40" s="41" t="s">
        <v>243</v>
      </c>
      <c r="C40" s="23">
        <v>0</v>
      </c>
    </row>
    <row r="41" spans="1:3" s="36" customFormat="1" ht="47.25" x14ac:dyDescent="0.25">
      <c r="A41" s="28">
        <v>3.9</v>
      </c>
      <c r="B41" s="45" t="s">
        <v>241</v>
      </c>
      <c r="C41" s="23">
        <v>0</v>
      </c>
    </row>
    <row r="42" spans="1:3" s="44" customFormat="1" x14ac:dyDescent="0.25">
      <c r="A42" s="29" t="s">
        <v>51</v>
      </c>
      <c r="B42" s="43" t="s">
        <v>137</v>
      </c>
      <c r="C42" s="12">
        <v>0</v>
      </c>
    </row>
    <row r="43" spans="1:3" s="40" customFormat="1" ht="15.75" x14ac:dyDescent="0.25">
      <c r="A43" s="33">
        <v>4</v>
      </c>
      <c r="B43" s="39" t="s">
        <v>3</v>
      </c>
      <c r="C43" s="35">
        <v>894505.72</v>
      </c>
    </row>
    <row r="44" spans="1:3" s="36" customFormat="1" ht="15.75" x14ac:dyDescent="0.25">
      <c r="A44" s="28">
        <v>4.0999999999999996</v>
      </c>
      <c r="B44" s="41" t="s">
        <v>240</v>
      </c>
      <c r="C44" s="23">
        <v>0</v>
      </c>
    </row>
    <row r="45" spans="1:3" s="44" customFormat="1" x14ac:dyDescent="0.25">
      <c r="A45" s="29" t="s">
        <v>52</v>
      </c>
      <c r="B45" s="42" t="s">
        <v>237</v>
      </c>
      <c r="C45" s="12">
        <v>0</v>
      </c>
    </row>
    <row r="46" spans="1:3" s="36" customFormat="1" ht="15.75" x14ac:dyDescent="0.25">
      <c r="A46" s="28">
        <v>4.2</v>
      </c>
      <c r="B46" s="41" t="s">
        <v>238</v>
      </c>
      <c r="C46" s="23">
        <v>0</v>
      </c>
    </row>
    <row r="47" spans="1:3" s="36" customFormat="1" ht="15.75" x14ac:dyDescent="0.25">
      <c r="A47" s="28">
        <v>4.3</v>
      </c>
      <c r="B47" s="41" t="s">
        <v>239</v>
      </c>
      <c r="C47" s="23">
        <v>747820.85</v>
      </c>
    </row>
    <row r="48" spans="1:3" s="44" customFormat="1" x14ac:dyDescent="0.25">
      <c r="A48" s="29" t="s">
        <v>53</v>
      </c>
      <c r="B48" s="42" t="s">
        <v>54</v>
      </c>
      <c r="C48" s="12">
        <v>0</v>
      </c>
    </row>
    <row r="49" spans="1:5" s="44" customFormat="1" x14ac:dyDescent="0.25">
      <c r="A49" s="29" t="s">
        <v>55</v>
      </c>
      <c r="B49" s="42" t="s">
        <v>56</v>
      </c>
      <c r="C49" s="12">
        <v>0</v>
      </c>
    </row>
    <row r="50" spans="1:5" s="44" customFormat="1" x14ac:dyDescent="0.25">
      <c r="A50" s="29" t="s">
        <v>57</v>
      </c>
      <c r="B50" s="42" t="s">
        <v>63</v>
      </c>
      <c r="C50" s="12">
        <v>52031.75</v>
      </c>
    </row>
    <row r="51" spans="1:5" s="44" customFormat="1" x14ac:dyDescent="0.25">
      <c r="A51" s="29" t="s">
        <v>58</v>
      </c>
      <c r="B51" s="42" t="s">
        <v>254</v>
      </c>
      <c r="C51" s="12">
        <v>690845.1</v>
      </c>
    </row>
    <row r="52" spans="1:5" s="44" customFormat="1" ht="30" x14ac:dyDescent="0.25">
      <c r="A52" s="29" t="s">
        <v>59</v>
      </c>
      <c r="B52" s="43" t="s">
        <v>246</v>
      </c>
      <c r="C52" s="12">
        <v>0</v>
      </c>
    </row>
    <row r="53" spans="1:5" s="44" customFormat="1" x14ac:dyDescent="0.25">
      <c r="A53" s="29" t="s">
        <v>60</v>
      </c>
      <c r="B53" s="42" t="s">
        <v>61</v>
      </c>
      <c r="C53" s="12">
        <v>0</v>
      </c>
    </row>
    <row r="54" spans="1:5" s="44" customFormat="1" x14ac:dyDescent="0.25">
      <c r="A54" s="29" t="s">
        <v>62</v>
      </c>
      <c r="B54" s="42" t="s">
        <v>139</v>
      </c>
      <c r="C54" s="12">
        <v>4944</v>
      </c>
    </row>
    <row r="55" spans="1:5" s="36" customFormat="1" ht="15.75" x14ac:dyDescent="0.25">
      <c r="A55" s="28">
        <v>4.4000000000000004</v>
      </c>
      <c r="B55" s="41" t="s">
        <v>64</v>
      </c>
      <c r="C55" s="23">
        <v>146684.87</v>
      </c>
      <c r="E55" s="44"/>
    </row>
    <row r="56" spans="1:5" s="44" customFormat="1" ht="45" x14ac:dyDescent="0.25">
      <c r="A56" s="29" t="s">
        <v>65</v>
      </c>
      <c r="B56" s="43" t="s">
        <v>144</v>
      </c>
      <c r="C56" s="12">
        <v>2472</v>
      </c>
    </row>
    <row r="57" spans="1:5" s="44" customFormat="1" x14ac:dyDescent="0.25">
      <c r="A57" s="29" t="s">
        <v>66</v>
      </c>
      <c r="B57" s="43" t="s">
        <v>145</v>
      </c>
      <c r="C57" s="12">
        <v>0</v>
      </c>
    </row>
    <row r="58" spans="1:5" s="44" customFormat="1" x14ac:dyDescent="0.25">
      <c r="A58" s="29" t="s">
        <v>67</v>
      </c>
      <c r="B58" s="43" t="s">
        <v>146</v>
      </c>
      <c r="C58" s="12">
        <v>0</v>
      </c>
    </row>
    <row r="59" spans="1:5" s="44" customFormat="1" ht="30" x14ac:dyDescent="0.25">
      <c r="A59" s="29" t="s">
        <v>68</v>
      </c>
      <c r="B59" s="43" t="s">
        <v>147</v>
      </c>
      <c r="C59" s="12">
        <v>0</v>
      </c>
    </row>
    <row r="60" spans="1:5" s="44" customFormat="1" x14ac:dyDescent="0.25">
      <c r="A60" s="29" t="s">
        <v>69</v>
      </c>
      <c r="B60" s="43" t="s">
        <v>148</v>
      </c>
      <c r="C60" s="12">
        <v>0</v>
      </c>
    </row>
    <row r="61" spans="1:5" s="44" customFormat="1" x14ac:dyDescent="0.25">
      <c r="A61" s="29" t="s">
        <v>70</v>
      </c>
      <c r="B61" s="43" t="s">
        <v>149</v>
      </c>
      <c r="C61" s="12">
        <v>0</v>
      </c>
    </row>
    <row r="62" spans="1:5" s="44" customFormat="1" x14ac:dyDescent="0.25">
      <c r="A62" s="29" t="s">
        <v>71</v>
      </c>
      <c r="B62" s="43" t="s">
        <v>150</v>
      </c>
      <c r="C62" s="12">
        <v>0</v>
      </c>
    </row>
    <row r="63" spans="1:5" s="44" customFormat="1" x14ac:dyDescent="0.25">
      <c r="A63" s="29" t="s">
        <v>73</v>
      </c>
      <c r="B63" s="43" t="s">
        <v>151</v>
      </c>
      <c r="C63" s="12">
        <v>0</v>
      </c>
    </row>
    <row r="64" spans="1:5" s="44" customFormat="1" ht="45" x14ac:dyDescent="0.25">
      <c r="A64" s="29" t="s">
        <v>74</v>
      </c>
      <c r="B64" s="43" t="s">
        <v>152</v>
      </c>
      <c r="C64" s="12">
        <v>33298.870000000003</v>
      </c>
    </row>
    <row r="65" spans="1:5" s="44" customFormat="1" ht="30" x14ac:dyDescent="0.25">
      <c r="A65" s="29" t="s">
        <v>140</v>
      </c>
      <c r="B65" s="43" t="s">
        <v>153</v>
      </c>
      <c r="C65" s="12">
        <v>0</v>
      </c>
    </row>
    <row r="66" spans="1:5" s="44" customFormat="1" x14ac:dyDescent="0.25">
      <c r="A66" s="29" t="s">
        <v>141</v>
      </c>
      <c r="B66" s="43" t="s">
        <v>72</v>
      </c>
      <c r="C66" s="12">
        <v>110914</v>
      </c>
    </row>
    <row r="67" spans="1:5" s="44" customFormat="1" x14ac:dyDescent="0.25">
      <c r="A67" s="29" t="s">
        <v>142</v>
      </c>
      <c r="B67" s="43" t="s">
        <v>154</v>
      </c>
      <c r="C67" s="12">
        <v>0</v>
      </c>
    </row>
    <row r="68" spans="1:5" s="44" customFormat="1" x14ac:dyDescent="0.25">
      <c r="A68" s="29" t="s">
        <v>143</v>
      </c>
      <c r="B68" s="43" t="s">
        <v>155</v>
      </c>
      <c r="C68" s="12">
        <v>0</v>
      </c>
    </row>
    <row r="69" spans="1:5" s="36" customFormat="1" ht="15.75" x14ac:dyDescent="0.25">
      <c r="A69" s="28">
        <v>4.5</v>
      </c>
      <c r="B69" s="41" t="s">
        <v>75</v>
      </c>
      <c r="C69" s="23">
        <v>0</v>
      </c>
    </row>
    <row r="70" spans="1:5" s="44" customFormat="1" x14ac:dyDescent="0.25">
      <c r="A70" s="29" t="s">
        <v>156</v>
      </c>
      <c r="B70" s="42" t="s">
        <v>25</v>
      </c>
      <c r="C70" s="12">
        <v>0</v>
      </c>
    </row>
    <row r="71" spans="1:5" s="44" customFormat="1" x14ac:dyDescent="0.25">
      <c r="A71" s="29" t="s">
        <v>157</v>
      </c>
      <c r="B71" s="42" t="s">
        <v>27</v>
      </c>
      <c r="C71" s="12">
        <v>0</v>
      </c>
    </row>
    <row r="72" spans="1:5" s="44" customFormat="1" x14ac:dyDescent="0.25">
      <c r="A72" s="29" t="s">
        <v>158</v>
      </c>
      <c r="B72" s="42" t="s">
        <v>29</v>
      </c>
      <c r="C72" s="12">
        <v>0</v>
      </c>
    </row>
    <row r="73" spans="1:5" s="36" customFormat="1" ht="47.25" x14ac:dyDescent="0.25">
      <c r="A73" s="28">
        <v>4.9000000000000004</v>
      </c>
      <c r="B73" s="45" t="s">
        <v>76</v>
      </c>
      <c r="C73" s="23">
        <v>0</v>
      </c>
    </row>
    <row r="74" spans="1:5" s="44" customFormat="1" x14ac:dyDescent="0.25">
      <c r="A74" s="29" t="s">
        <v>159</v>
      </c>
      <c r="B74" s="43" t="s">
        <v>160</v>
      </c>
      <c r="C74" s="12">
        <v>0</v>
      </c>
      <c r="E74" s="36"/>
    </row>
    <row r="75" spans="1:5" s="36" customFormat="1" ht="15.75" x14ac:dyDescent="0.25">
      <c r="A75" s="32">
        <v>5</v>
      </c>
      <c r="B75" s="39" t="s">
        <v>4</v>
      </c>
      <c r="C75" s="35">
        <v>61719.090000000004</v>
      </c>
    </row>
    <row r="76" spans="1:5" s="36" customFormat="1" ht="15.75" x14ac:dyDescent="0.25">
      <c r="A76" s="28">
        <v>5.0999999999999996</v>
      </c>
      <c r="B76" s="41" t="s">
        <v>77</v>
      </c>
      <c r="C76" s="23">
        <v>61719.090000000004</v>
      </c>
    </row>
    <row r="77" spans="1:5" s="44" customFormat="1" x14ac:dyDescent="0.25">
      <c r="A77" s="29" t="s">
        <v>78</v>
      </c>
      <c r="B77" s="42" t="s">
        <v>79</v>
      </c>
      <c r="C77" s="12">
        <v>0</v>
      </c>
    </row>
    <row r="78" spans="1:5" s="44" customFormat="1" x14ac:dyDescent="0.25">
      <c r="A78" s="29" t="s">
        <v>80</v>
      </c>
      <c r="B78" s="42" t="s">
        <v>81</v>
      </c>
      <c r="C78" s="12">
        <v>0</v>
      </c>
    </row>
    <row r="79" spans="1:5" s="44" customFormat="1" x14ac:dyDescent="0.25">
      <c r="A79" s="29" t="s">
        <v>82</v>
      </c>
      <c r="B79" s="42" t="s">
        <v>161</v>
      </c>
      <c r="C79" s="12">
        <v>0</v>
      </c>
    </row>
    <row r="80" spans="1:5" s="44" customFormat="1" x14ac:dyDescent="0.25">
      <c r="A80" s="29" t="s">
        <v>83</v>
      </c>
      <c r="B80" s="42" t="s">
        <v>162</v>
      </c>
      <c r="C80" s="12">
        <v>0</v>
      </c>
    </row>
    <row r="81" spans="1:3" s="44" customFormat="1" x14ac:dyDescent="0.25">
      <c r="A81" s="29" t="s">
        <v>85</v>
      </c>
      <c r="B81" s="42" t="s">
        <v>163</v>
      </c>
      <c r="C81" s="12">
        <v>9178.7900000000009</v>
      </c>
    </row>
    <row r="82" spans="1:3" s="44" customFormat="1" x14ac:dyDescent="0.25">
      <c r="A82" s="29" t="s">
        <v>174</v>
      </c>
      <c r="B82" s="42" t="s">
        <v>164</v>
      </c>
      <c r="C82" s="12">
        <v>0</v>
      </c>
    </row>
    <row r="83" spans="1:3" s="44" customFormat="1" x14ac:dyDescent="0.25">
      <c r="A83" s="29" t="s">
        <v>175</v>
      </c>
      <c r="B83" s="42" t="s">
        <v>165</v>
      </c>
      <c r="C83" s="12">
        <v>0</v>
      </c>
    </row>
    <row r="84" spans="1:3" s="44" customFormat="1" x14ac:dyDescent="0.25">
      <c r="A84" s="29" t="s">
        <v>176</v>
      </c>
      <c r="B84" s="42" t="s">
        <v>166</v>
      </c>
      <c r="C84" s="12">
        <v>0</v>
      </c>
    </row>
    <row r="85" spans="1:3" s="44" customFormat="1" x14ac:dyDescent="0.25">
      <c r="A85" s="29" t="s">
        <v>177</v>
      </c>
      <c r="B85" s="42" t="s">
        <v>167</v>
      </c>
      <c r="C85" s="12">
        <v>0</v>
      </c>
    </row>
    <row r="86" spans="1:3" s="44" customFormat="1" x14ac:dyDescent="0.25">
      <c r="A86" s="29" t="s">
        <v>178</v>
      </c>
      <c r="B86" s="42" t="s">
        <v>168</v>
      </c>
      <c r="C86" s="12">
        <v>0</v>
      </c>
    </row>
    <row r="87" spans="1:3" s="44" customFormat="1" x14ac:dyDescent="0.25">
      <c r="A87" s="29" t="s">
        <v>179</v>
      </c>
      <c r="B87" s="42" t="s">
        <v>169</v>
      </c>
      <c r="C87" s="12">
        <v>0</v>
      </c>
    </row>
    <row r="88" spans="1:3" s="44" customFormat="1" x14ac:dyDescent="0.25">
      <c r="A88" s="29" t="s">
        <v>180</v>
      </c>
      <c r="B88" s="42" t="s">
        <v>170</v>
      </c>
      <c r="C88" s="12">
        <v>0</v>
      </c>
    </row>
    <row r="89" spans="1:3" s="44" customFormat="1" x14ac:dyDescent="0.25">
      <c r="A89" s="29" t="s">
        <v>181</v>
      </c>
      <c r="B89" s="42" t="s">
        <v>171</v>
      </c>
      <c r="C89" s="12">
        <v>0</v>
      </c>
    </row>
    <row r="90" spans="1:3" s="44" customFormat="1" x14ac:dyDescent="0.25">
      <c r="A90" s="29" t="s">
        <v>182</v>
      </c>
      <c r="B90" s="42" t="s">
        <v>172</v>
      </c>
      <c r="C90" s="12">
        <v>0</v>
      </c>
    </row>
    <row r="91" spans="1:3" s="44" customFormat="1" x14ac:dyDescent="0.25">
      <c r="A91" s="29" t="s">
        <v>183</v>
      </c>
      <c r="B91" s="42" t="s">
        <v>173</v>
      </c>
      <c r="C91" s="12">
        <v>0</v>
      </c>
    </row>
    <row r="92" spans="1:3" s="44" customFormat="1" x14ac:dyDescent="0.25">
      <c r="A92" s="29" t="s">
        <v>184</v>
      </c>
      <c r="B92" s="42" t="s">
        <v>84</v>
      </c>
      <c r="C92" s="12">
        <v>0</v>
      </c>
    </row>
    <row r="93" spans="1:3" s="44" customFormat="1" x14ac:dyDescent="0.25">
      <c r="A93" s="29" t="s">
        <v>185</v>
      </c>
      <c r="B93" s="42" t="s">
        <v>86</v>
      </c>
      <c r="C93" s="12">
        <v>52540.3</v>
      </c>
    </row>
    <row r="94" spans="1:3" s="36" customFormat="1" ht="15.75" x14ac:dyDescent="0.25">
      <c r="A94" s="28">
        <v>5.2</v>
      </c>
      <c r="B94" s="41" t="s">
        <v>87</v>
      </c>
      <c r="C94" s="23">
        <v>0</v>
      </c>
    </row>
    <row r="95" spans="1:3" s="36" customFormat="1" ht="47.25" x14ac:dyDescent="0.25">
      <c r="A95" s="28">
        <v>5.9</v>
      </c>
      <c r="B95" s="45" t="s">
        <v>88</v>
      </c>
      <c r="C95" s="23">
        <v>0</v>
      </c>
    </row>
    <row r="96" spans="1:3" s="36" customFormat="1" x14ac:dyDescent="0.25">
      <c r="A96" s="29" t="s">
        <v>186</v>
      </c>
      <c r="B96" s="43" t="s">
        <v>187</v>
      </c>
      <c r="C96" s="12">
        <v>0</v>
      </c>
    </row>
    <row r="97" spans="1:5" s="36" customFormat="1" ht="15.75" x14ac:dyDescent="0.25">
      <c r="A97" s="32">
        <v>6</v>
      </c>
      <c r="B97" s="39" t="s">
        <v>5</v>
      </c>
      <c r="C97" s="35">
        <v>15450</v>
      </c>
    </row>
    <row r="98" spans="1:5" s="36" customFormat="1" ht="15.75" x14ac:dyDescent="0.25">
      <c r="A98" s="28">
        <v>6.1</v>
      </c>
      <c r="B98" s="41" t="s">
        <v>89</v>
      </c>
      <c r="C98" s="23">
        <v>15450</v>
      </c>
    </row>
    <row r="99" spans="1:5" s="44" customFormat="1" x14ac:dyDescent="0.25">
      <c r="A99" s="29" t="s">
        <v>90</v>
      </c>
      <c r="B99" s="42" t="s">
        <v>188</v>
      </c>
      <c r="C99" s="12">
        <v>0</v>
      </c>
      <c r="E99" s="36"/>
    </row>
    <row r="100" spans="1:5" s="44" customFormat="1" x14ac:dyDescent="0.25">
      <c r="A100" s="29" t="s">
        <v>91</v>
      </c>
      <c r="B100" s="42" t="s">
        <v>25</v>
      </c>
      <c r="C100" s="12">
        <v>15450</v>
      </c>
      <c r="E100" s="36"/>
    </row>
    <row r="101" spans="1:5" s="44" customFormat="1" x14ac:dyDescent="0.25">
      <c r="A101" s="29" t="s">
        <v>196</v>
      </c>
      <c r="B101" s="42" t="s">
        <v>189</v>
      </c>
      <c r="C101" s="12">
        <v>0</v>
      </c>
      <c r="E101" s="36"/>
    </row>
    <row r="102" spans="1:5" s="44" customFormat="1" x14ac:dyDescent="0.25">
      <c r="A102" s="29" t="s">
        <v>197</v>
      </c>
      <c r="B102" s="42" t="s">
        <v>190</v>
      </c>
      <c r="C102" s="12">
        <v>0</v>
      </c>
      <c r="E102" s="36"/>
    </row>
    <row r="103" spans="1:5" s="44" customFormat="1" x14ac:dyDescent="0.25">
      <c r="A103" s="29" t="s">
        <v>198</v>
      </c>
      <c r="B103" s="42" t="s">
        <v>191</v>
      </c>
      <c r="C103" s="12">
        <v>0</v>
      </c>
      <c r="E103" s="36"/>
    </row>
    <row r="104" spans="1:5" s="44" customFormat="1" x14ac:dyDescent="0.25">
      <c r="A104" s="29" t="s">
        <v>199</v>
      </c>
      <c r="B104" s="42" t="s">
        <v>192</v>
      </c>
      <c r="C104" s="12">
        <v>0</v>
      </c>
      <c r="E104" s="36"/>
    </row>
    <row r="105" spans="1:5" s="44" customFormat="1" x14ac:dyDescent="0.25">
      <c r="A105" s="29" t="s">
        <v>200</v>
      </c>
      <c r="B105" s="42" t="s">
        <v>193</v>
      </c>
      <c r="C105" s="12">
        <v>0</v>
      </c>
      <c r="E105" s="36"/>
    </row>
    <row r="106" spans="1:5" s="44" customFormat="1" x14ac:dyDescent="0.25">
      <c r="A106" s="29" t="s">
        <v>92</v>
      </c>
      <c r="B106" s="42" t="s">
        <v>194</v>
      </c>
      <c r="C106" s="12">
        <v>0</v>
      </c>
      <c r="E106" s="36"/>
    </row>
    <row r="107" spans="1:5" s="44" customFormat="1" x14ac:dyDescent="0.25">
      <c r="A107" s="29" t="s">
        <v>201</v>
      </c>
      <c r="B107" s="42" t="s">
        <v>195</v>
      </c>
      <c r="C107" s="12">
        <v>0</v>
      </c>
      <c r="E107" s="36"/>
    </row>
    <row r="108" spans="1:5" s="44" customFormat="1" x14ac:dyDescent="0.25">
      <c r="A108" s="29" t="s">
        <v>203</v>
      </c>
      <c r="B108" s="42" t="s">
        <v>105</v>
      </c>
      <c r="C108" s="12">
        <v>0</v>
      </c>
      <c r="E108" s="36"/>
    </row>
    <row r="109" spans="1:5" s="44" customFormat="1" x14ac:dyDescent="0.25">
      <c r="A109" s="29" t="s">
        <v>204</v>
      </c>
      <c r="B109" s="42" t="s">
        <v>244</v>
      </c>
      <c r="C109" s="12">
        <v>0</v>
      </c>
      <c r="E109" s="36"/>
    </row>
    <row r="110" spans="1:5" s="44" customFormat="1" x14ac:dyDescent="0.25">
      <c r="A110" s="29" t="s">
        <v>205</v>
      </c>
      <c r="B110" s="42" t="s">
        <v>202</v>
      </c>
      <c r="C110" s="12">
        <v>0</v>
      </c>
      <c r="E110" s="36"/>
    </row>
    <row r="111" spans="1:5" s="36" customFormat="1" ht="15.75" x14ac:dyDescent="0.25">
      <c r="A111" s="28">
        <v>6.2</v>
      </c>
      <c r="B111" s="41" t="s">
        <v>93</v>
      </c>
      <c r="C111" s="23">
        <v>0</v>
      </c>
    </row>
    <row r="112" spans="1:5" s="36" customFormat="1" ht="15.75" x14ac:dyDescent="0.25">
      <c r="A112" s="28">
        <v>6.3</v>
      </c>
      <c r="B112" s="41" t="s">
        <v>94</v>
      </c>
      <c r="C112" s="23">
        <v>0</v>
      </c>
    </row>
    <row r="113" spans="1:5" s="36" customFormat="1" ht="47.25" x14ac:dyDescent="0.25">
      <c r="A113" s="28">
        <v>6.9</v>
      </c>
      <c r="B113" s="45" t="s">
        <v>95</v>
      </c>
      <c r="C113" s="23">
        <v>0</v>
      </c>
    </row>
    <row r="114" spans="1:5" s="36" customFormat="1" x14ac:dyDescent="0.25">
      <c r="A114" s="29" t="s">
        <v>206</v>
      </c>
      <c r="B114" s="43" t="s">
        <v>207</v>
      </c>
      <c r="C114" s="12">
        <v>0</v>
      </c>
    </row>
    <row r="115" spans="1:5" s="36" customFormat="1" ht="15.75" x14ac:dyDescent="0.25">
      <c r="A115" s="32">
        <v>7</v>
      </c>
      <c r="B115" s="39" t="s">
        <v>96</v>
      </c>
      <c r="C115" s="35">
        <v>0</v>
      </c>
    </row>
    <row r="116" spans="1:5" s="36" customFormat="1" ht="31.5" x14ac:dyDescent="0.25">
      <c r="A116" s="28">
        <v>7.1</v>
      </c>
      <c r="B116" s="45" t="s">
        <v>97</v>
      </c>
      <c r="C116" s="23">
        <v>0</v>
      </c>
    </row>
    <row r="117" spans="1:5" s="36" customFormat="1" ht="31.5" x14ac:dyDescent="0.25">
      <c r="A117" s="28">
        <v>7.2</v>
      </c>
      <c r="B117" s="45" t="s">
        <v>98</v>
      </c>
      <c r="C117" s="23">
        <v>0</v>
      </c>
    </row>
    <row r="118" spans="1:5" s="36" customFormat="1" ht="31.5" x14ac:dyDescent="0.25">
      <c r="A118" s="28">
        <v>7.3</v>
      </c>
      <c r="B118" s="45" t="s">
        <v>99</v>
      </c>
      <c r="C118" s="23">
        <v>0</v>
      </c>
    </row>
    <row r="119" spans="1:5" s="36" customFormat="1" ht="47.25" x14ac:dyDescent="0.25">
      <c r="A119" s="28">
        <v>7.4</v>
      </c>
      <c r="B119" s="45" t="s">
        <v>100</v>
      </c>
      <c r="C119" s="23">
        <v>0</v>
      </c>
    </row>
    <row r="120" spans="1:5" s="36" customFormat="1" ht="47.25" x14ac:dyDescent="0.25">
      <c r="A120" s="28">
        <v>7.5</v>
      </c>
      <c r="B120" s="45" t="s">
        <v>101</v>
      </c>
      <c r="C120" s="23">
        <v>0</v>
      </c>
    </row>
    <row r="121" spans="1:5" s="36" customFormat="1" ht="47.25" x14ac:dyDescent="0.25">
      <c r="A121" s="28">
        <v>7.6</v>
      </c>
      <c r="B121" s="45" t="s">
        <v>102</v>
      </c>
      <c r="C121" s="23">
        <v>0</v>
      </c>
    </row>
    <row r="122" spans="1:5" s="36" customFormat="1" ht="31.5" x14ac:dyDescent="0.25">
      <c r="A122" s="28">
        <v>7.7</v>
      </c>
      <c r="B122" s="45" t="s">
        <v>103</v>
      </c>
      <c r="C122" s="23">
        <v>0</v>
      </c>
    </row>
    <row r="123" spans="1:5" s="36" customFormat="1" ht="31.5" x14ac:dyDescent="0.25">
      <c r="A123" s="28">
        <v>7.8</v>
      </c>
      <c r="B123" s="45" t="s">
        <v>104</v>
      </c>
      <c r="C123" s="23">
        <v>0</v>
      </c>
    </row>
    <row r="124" spans="1:5" s="36" customFormat="1" ht="15" customHeight="1" x14ac:dyDescent="0.25">
      <c r="A124" s="28">
        <v>7.9</v>
      </c>
      <c r="B124" s="45" t="s">
        <v>105</v>
      </c>
      <c r="C124" s="23">
        <v>0</v>
      </c>
    </row>
    <row r="125" spans="1:5" s="36" customFormat="1" ht="47.25" x14ac:dyDescent="0.25">
      <c r="A125" s="32">
        <v>8</v>
      </c>
      <c r="B125" s="34" t="s">
        <v>106</v>
      </c>
      <c r="C125" s="35">
        <v>146127636.20999998</v>
      </c>
    </row>
    <row r="126" spans="1:5" s="36" customFormat="1" ht="15.75" x14ac:dyDescent="0.25">
      <c r="A126" s="28">
        <v>8.1</v>
      </c>
      <c r="B126" s="41" t="s">
        <v>107</v>
      </c>
      <c r="C126" s="23">
        <v>29891568.629999995</v>
      </c>
    </row>
    <row r="127" spans="1:5" s="44" customFormat="1" ht="15.75" x14ac:dyDescent="0.25">
      <c r="A127" s="28" t="s">
        <v>108</v>
      </c>
      <c r="B127" s="41" t="s">
        <v>208</v>
      </c>
      <c r="C127" s="23">
        <v>29891568.629999995</v>
      </c>
    </row>
    <row r="128" spans="1:5" s="44" customFormat="1" x14ac:dyDescent="0.25">
      <c r="A128" s="29" t="s">
        <v>216</v>
      </c>
      <c r="B128" s="42" t="s">
        <v>109</v>
      </c>
      <c r="C128" s="12">
        <v>19719199.34</v>
      </c>
      <c r="E128" s="52"/>
    </row>
    <row r="129" spans="1:3" s="44" customFormat="1" x14ac:dyDescent="0.25">
      <c r="A129" s="29" t="s">
        <v>217</v>
      </c>
      <c r="B129" s="42" t="s">
        <v>110</v>
      </c>
      <c r="C129" s="12">
        <v>4930919.1499999994</v>
      </c>
    </row>
    <row r="130" spans="1:3" s="44" customFormat="1" x14ac:dyDescent="0.25">
      <c r="A130" s="29" t="s">
        <v>218</v>
      </c>
      <c r="B130" s="42" t="s">
        <v>111</v>
      </c>
      <c r="C130" s="12">
        <v>0</v>
      </c>
    </row>
    <row r="131" spans="1:3" s="44" customFormat="1" x14ac:dyDescent="0.25">
      <c r="A131" s="29" t="s">
        <v>219</v>
      </c>
      <c r="B131" s="42" t="s">
        <v>209</v>
      </c>
      <c r="C131" s="12">
        <v>945410.89</v>
      </c>
    </row>
    <row r="132" spans="1:3" s="44" customFormat="1" x14ac:dyDescent="0.25">
      <c r="A132" s="29" t="s">
        <v>220</v>
      </c>
      <c r="B132" s="42" t="s">
        <v>210</v>
      </c>
      <c r="C132" s="12">
        <v>594998.42000000004</v>
      </c>
    </row>
    <row r="133" spans="1:3" s="44" customFormat="1" x14ac:dyDescent="0.25">
      <c r="A133" s="29" t="s">
        <v>221</v>
      </c>
      <c r="B133" s="42" t="s">
        <v>211</v>
      </c>
      <c r="C133" s="12">
        <v>299705.90999999997</v>
      </c>
    </row>
    <row r="134" spans="1:3" s="44" customFormat="1" x14ac:dyDescent="0.25">
      <c r="A134" s="29" t="s">
        <v>250</v>
      </c>
      <c r="B134" s="42" t="s">
        <v>251</v>
      </c>
      <c r="C134" s="12">
        <v>522384.39</v>
      </c>
    </row>
    <row r="135" spans="1:3" s="44" customFormat="1" x14ac:dyDescent="0.25">
      <c r="A135" s="29" t="s">
        <v>222</v>
      </c>
      <c r="B135" s="42" t="s">
        <v>212</v>
      </c>
      <c r="C135" s="12">
        <v>504865.83</v>
      </c>
    </row>
    <row r="136" spans="1:3" s="44" customFormat="1" x14ac:dyDescent="0.25">
      <c r="A136" s="29" t="s">
        <v>223</v>
      </c>
      <c r="B136" s="42" t="s">
        <v>213</v>
      </c>
      <c r="C136" s="12">
        <v>9532.0899999999983</v>
      </c>
    </row>
    <row r="137" spans="1:3" s="44" customFormat="1" x14ac:dyDescent="0.25">
      <c r="A137" s="29" t="s">
        <v>224</v>
      </c>
      <c r="B137" s="42" t="s">
        <v>214</v>
      </c>
      <c r="C137" s="12">
        <v>58141.47</v>
      </c>
    </row>
    <row r="138" spans="1:3" s="44" customFormat="1" x14ac:dyDescent="0.25">
      <c r="A138" s="29" t="s">
        <v>225</v>
      </c>
      <c r="B138" s="42" t="s">
        <v>215</v>
      </c>
      <c r="C138" s="12">
        <v>440043.47000000003</v>
      </c>
    </row>
    <row r="139" spans="1:3" s="44" customFormat="1" x14ac:dyDescent="0.25">
      <c r="A139" s="29" t="s">
        <v>249</v>
      </c>
      <c r="B139" s="42" t="s">
        <v>118</v>
      </c>
      <c r="C139" s="12">
        <v>1839638.1099999999</v>
      </c>
    </row>
    <row r="140" spans="1:3" s="44" customFormat="1" x14ac:dyDescent="0.25">
      <c r="A140" s="29" t="s">
        <v>252</v>
      </c>
      <c r="B140" s="42" t="s">
        <v>253</v>
      </c>
      <c r="C140" s="12">
        <v>26729.559999999998</v>
      </c>
    </row>
    <row r="141" spans="1:3" s="36" customFormat="1" ht="15.75" x14ac:dyDescent="0.25">
      <c r="A141" s="28">
        <v>8.1999999999999993</v>
      </c>
      <c r="B141" s="41" t="s">
        <v>112</v>
      </c>
      <c r="C141" s="23">
        <v>116236067.58</v>
      </c>
    </row>
    <row r="142" spans="1:3" s="44" customFormat="1" ht="15.75" x14ac:dyDescent="0.25">
      <c r="A142" s="28" t="s">
        <v>113</v>
      </c>
      <c r="B142" s="41" t="s">
        <v>226</v>
      </c>
      <c r="C142" s="23">
        <v>116236067.58</v>
      </c>
    </row>
    <row r="143" spans="1:3" s="44" customFormat="1" x14ac:dyDescent="0.25">
      <c r="A143" s="29" t="s">
        <v>227</v>
      </c>
      <c r="B143" s="42" t="s">
        <v>114</v>
      </c>
      <c r="C143" s="12">
        <v>96520122.420000002</v>
      </c>
    </row>
    <row r="144" spans="1:3" s="44" customFormat="1" x14ac:dyDescent="0.25">
      <c r="A144" s="29" t="s">
        <v>228</v>
      </c>
      <c r="B144" s="42" t="s">
        <v>115</v>
      </c>
      <c r="C144" s="12">
        <v>19715945.16</v>
      </c>
    </row>
    <row r="145" spans="1:3" s="44" customFormat="1" x14ac:dyDescent="0.25">
      <c r="A145" s="29" t="s">
        <v>231</v>
      </c>
      <c r="B145" s="42" t="s">
        <v>229</v>
      </c>
      <c r="C145" s="12">
        <v>0</v>
      </c>
    </row>
    <row r="146" spans="1:3" s="44" customFormat="1" x14ac:dyDescent="0.25">
      <c r="A146" s="29" t="s">
        <v>232</v>
      </c>
      <c r="B146" s="42" t="s">
        <v>230</v>
      </c>
      <c r="C146" s="12">
        <v>0</v>
      </c>
    </row>
    <row r="147" spans="1:3" s="36" customFormat="1" ht="15.75" x14ac:dyDescent="0.25">
      <c r="A147" s="28">
        <v>8.3000000000000007</v>
      </c>
      <c r="B147" s="41" t="s">
        <v>116</v>
      </c>
      <c r="C147" s="23">
        <v>0</v>
      </c>
    </row>
    <row r="148" spans="1:3" s="36" customFormat="1" ht="15.75" x14ac:dyDescent="0.25">
      <c r="A148" s="28" t="s">
        <v>117</v>
      </c>
      <c r="B148" s="41" t="s">
        <v>107</v>
      </c>
      <c r="C148" s="23">
        <v>0</v>
      </c>
    </row>
    <row r="149" spans="1:3" s="36" customFormat="1" ht="15.75" x14ac:dyDescent="0.25">
      <c r="A149" s="28" t="s">
        <v>233</v>
      </c>
      <c r="B149" s="41" t="s">
        <v>112</v>
      </c>
      <c r="C149" s="23">
        <v>0</v>
      </c>
    </row>
    <row r="150" spans="1:3" s="44" customFormat="1" x14ac:dyDescent="0.25">
      <c r="A150" s="29" t="s">
        <v>234</v>
      </c>
      <c r="B150" s="42" t="s">
        <v>118</v>
      </c>
      <c r="C150" s="12">
        <v>0</v>
      </c>
    </row>
    <row r="151" spans="1:3" s="36" customFormat="1" ht="15.75" x14ac:dyDescent="0.25">
      <c r="A151" s="28">
        <v>8.4</v>
      </c>
      <c r="B151" s="41" t="s">
        <v>119</v>
      </c>
      <c r="C151" s="23">
        <v>0</v>
      </c>
    </row>
    <row r="152" spans="1:3" s="36" customFormat="1" ht="15.75" x14ac:dyDescent="0.25">
      <c r="A152" s="28">
        <v>8.5</v>
      </c>
      <c r="B152" s="41" t="s">
        <v>120</v>
      </c>
      <c r="C152" s="23">
        <v>0</v>
      </c>
    </row>
    <row r="153" spans="1:3" s="36" customFormat="1" ht="31.5" x14ac:dyDescent="0.25">
      <c r="A153" s="32">
        <v>9</v>
      </c>
      <c r="B153" s="34" t="s">
        <v>121</v>
      </c>
      <c r="C153" s="35">
        <v>0</v>
      </c>
    </row>
    <row r="154" spans="1:3" s="36" customFormat="1" ht="15.75" x14ac:dyDescent="0.25">
      <c r="A154" s="28">
        <v>9.1</v>
      </c>
      <c r="B154" s="41" t="s">
        <v>122</v>
      </c>
      <c r="C154" s="23">
        <v>0</v>
      </c>
    </row>
    <row r="155" spans="1:3" s="36" customFormat="1" ht="15.75" x14ac:dyDescent="0.25">
      <c r="A155" s="28">
        <v>9.1999999999999993</v>
      </c>
      <c r="B155" s="41" t="s">
        <v>123</v>
      </c>
      <c r="C155" s="23">
        <v>0</v>
      </c>
    </row>
    <row r="156" spans="1:3" s="36" customFormat="1" ht="15.75" x14ac:dyDescent="0.25">
      <c r="A156" s="28">
        <v>9.3000000000000007</v>
      </c>
      <c r="B156" s="41" t="s">
        <v>124</v>
      </c>
      <c r="C156" s="23">
        <v>0</v>
      </c>
    </row>
    <row r="157" spans="1:3" s="36" customFormat="1" ht="15.75" x14ac:dyDescent="0.25">
      <c r="A157" s="28">
        <v>9.4</v>
      </c>
      <c r="B157" s="41" t="s">
        <v>125</v>
      </c>
      <c r="C157" s="23">
        <v>0</v>
      </c>
    </row>
    <row r="158" spans="1:3" s="36" customFormat="1" ht="15.75" x14ac:dyDescent="0.25">
      <c r="A158" s="28">
        <v>9.5</v>
      </c>
      <c r="B158" s="41" t="s">
        <v>126</v>
      </c>
      <c r="C158" s="23">
        <v>0</v>
      </c>
    </row>
    <row r="159" spans="1:3" s="36" customFormat="1" ht="15.75" x14ac:dyDescent="0.25">
      <c r="A159" s="28">
        <v>9.6</v>
      </c>
      <c r="B159" s="46" t="s">
        <v>127</v>
      </c>
      <c r="C159" s="38">
        <v>0</v>
      </c>
    </row>
    <row r="160" spans="1:3" s="36" customFormat="1" ht="31.5" x14ac:dyDescent="0.25">
      <c r="A160" s="28">
        <v>9.6999999999999993</v>
      </c>
      <c r="B160" s="37" t="s">
        <v>128</v>
      </c>
      <c r="C160" s="38">
        <v>0</v>
      </c>
    </row>
    <row r="161" spans="1:5" s="40" customFormat="1" ht="15.75" x14ac:dyDescent="0.25">
      <c r="A161" s="27">
        <v>0</v>
      </c>
      <c r="B161" s="47" t="s">
        <v>6</v>
      </c>
      <c r="C161" s="48">
        <v>0</v>
      </c>
    </row>
    <row r="162" spans="1:5" s="36" customFormat="1" ht="15.75" x14ac:dyDescent="0.25">
      <c r="A162" s="28">
        <v>0.1</v>
      </c>
      <c r="B162" s="41" t="s">
        <v>129</v>
      </c>
      <c r="C162" s="23">
        <v>0</v>
      </c>
    </row>
    <row r="163" spans="1:5" s="36" customFormat="1" ht="15.75" x14ac:dyDescent="0.25">
      <c r="A163" s="28">
        <v>0.2</v>
      </c>
      <c r="B163" s="46" t="s">
        <v>130</v>
      </c>
      <c r="C163" s="38">
        <v>0</v>
      </c>
    </row>
    <row r="164" spans="1:5" s="36" customFormat="1" ht="15.75" x14ac:dyDescent="0.25">
      <c r="A164" s="30">
        <v>0.3</v>
      </c>
      <c r="B164" s="46" t="s">
        <v>131</v>
      </c>
      <c r="C164" s="38">
        <v>0</v>
      </c>
    </row>
    <row r="165" spans="1:5" s="40" customFormat="1" ht="16.5" thickBot="1" x14ac:dyDescent="0.3">
      <c r="A165" s="31"/>
      <c r="B165" s="49" t="s">
        <v>132</v>
      </c>
      <c r="C165" s="50">
        <v>147337263.41999999</v>
      </c>
      <c r="E165" s="51"/>
    </row>
    <row r="166" spans="1:5" x14ac:dyDescent="0.25">
      <c r="B166" s="22" t="s">
        <v>133</v>
      </c>
    </row>
    <row r="168" spans="1:5" x14ac:dyDescent="0.25">
      <c r="D168" s="21"/>
    </row>
  </sheetData>
  <mergeCells count="6">
    <mergeCell ref="A4:A5"/>
    <mergeCell ref="B4:B5"/>
    <mergeCell ref="C4:C5"/>
    <mergeCell ref="A2:C2"/>
    <mergeCell ref="A1:C1"/>
    <mergeCell ref="A3:C3"/>
  </mergeCells>
  <pageMargins left="0.51181102362204722" right="0.51181102362204722" top="0.55118110236220474" bottom="0.3937007874015748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Norma Ing 2</vt:lpstr>
      <vt:lpstr>Norma Ing</vt:lpstr>
      <vt:lpstr>'Norma Ing'!Títulos_a_imprimir</vt:lpstr>
      <vt:lpstr>'Norma Ing 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galvez peralta</dc:creator>
  <cp:lastModifiedBy>USUARIO</cp:lastModifiedBy>
  <cp:lastPrinted>2025-05-15T01:27:24Z</cp:lastPrinted>
  <dcterms:created xsi:type="dcterms:W3CDTF">2017-09-05T01:47:13Z</dcterms:created>
  <dcterms:modified xsi:type="dcterms:W3CDTF">2025-05-15T01:27:28Z</dcterms:modified>
</cp:coreProperties>
</file>